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11 от 02.10.2025\"/>
    </mc:Choice>
  </mc:AlternateContent>
  <bookViews>
    <workbookView xWindow="0" yWindow="0" windowWidth="11400" windowHeight="5895" tabRatio="874" firstSheet="17" activeTab="19"/>
  </bookViews>
  <sheets>
    <sheet name="прил 8 СМП конс. эвак" sheetId="12" r:id="rId1"/>
    <sheet name="прил 7 ВМП" sheetId="17" r:id="rId2"/>
    <sheet name="прил 6.3 КС ОНК" sheetId="18" r:id="rId3"/>
    <sheet name="прил 6.2 КС БСК БА" sheetId="19" r:id="rId4"/>
    <sheet name="прил 6.1 КС" sheetId="23" r:id="rId5"/>
    <sheet name="прил 5.2 ДС ЭКО" sheetId="21" r:id="rId6"/>
    <sheet name="прил 5.1 ДС СХ и ДС" sheetId="22" r:id="rId7"/>
    <sheet name="прил 4.5 ДИ ОНК" sheetId="24" r:id="rId8"/>
    <sheet name="прил 4.4 ДИ ЭНД" sheetId="13" r:id="rId9"/>
    <sheet name="прил 4.3 ДИ УЗИ ССС" sheetId="14" r:id="rId10"/>
    <sheet name="прил 4.2 ДИ МРТ" sheetId="15" r:id="rId11"/>
    <sheet name="прил 4.1 ДИ КТ" sheetId="16" r:id="rId12"/>
    <sheet name="прил 3.6 ДИСП. ВРВ" sheetId="5" r:id="rId13"/>
    <sheet name="прил 3.5 АПП обращения" sheetId="6" r:id="rId14"/>
    <sheet name="прил 3.4 АПП ЗПТ" sheetId="7" r:id="rId15"/>
    <sheet name="прил 3.3 АПП ДН СД" sheetId="8" r:id="rId16"/>
    <sheet name="прил 3.2 АПП ДН ОНК" sheetId="9" r:id="rId17"/>
    <sheet name="прил 3.1 АПП ДН БСК" sheetId="10" r:id="rId18"/>
    <sheet name="прил 2 ФАПы" sheetId="2" r:id="rId19"/>
    <sheet name="прил 1.3 АПП гин" sheetId="3" r:id="rId20"/>
    <sheet name="прил 1.2 АПП стом" sheetId="4" r:id="rId21"/>
    <sheet name="прил 1.1 АПП тер" sheetId="1" r:id="rId22"/>
  </sheets>
  <externalReferences>
    <externalReference r:id="rId23"/>
  </externalReferences>
  <definedNames>
    <definedName name="_xlnm._FilterDatabase" localSheetId="17" hidden="1">'прил 3.1 АПП ДН БСК'!$B$1:$B$105</definedName>
    <definedName name="_xlnm._FilterDatabase" localSheetId="16" hidden="1">'прил 3.2 АПП ДН ОНК'!$A$5:$H$38</definedName>
    <definedName name="_xlnm._FilterDatabase" localSheetId="15" hidden="1">'прил 3.3 АПП ДН СД'!$A$5:$H$43</definedName>
    <definedName name="_xlnm._FilterDatabase" localSheetId="14" hidden="1">'прил 3.4 АПП ЗПТ'!$B$1:$B$14</definedName>
    <definedName name="_xlnm._FilterDatabase" localSheetId="12" hidden="1">'прил 3.6 ДИСП. ВРВ'!$A$1:$A$94</definedName>
    <definedName name="_xlnm._FilterDatabase" localSheetId="11" hidden="1">'прил 4.1 ДИ КТ'!$B$1:$B$33</definedName>
    <definedName name="_xlnm._FilterDatabase" localSheetId="10" hidden="1">'прил 4.2 ДИ МРТ'!$B$1:$B$18</definedName>
    <definedName name="_xlnm._FilterDatabase" localSheetId="9" hidden="1">'прил 4.3 ДИ УЗИ ССС'!$B$1:$B$84</definedName>
    <definedName name="_xlnm._FilterDatabase" localSheetId="8" hidden="1">'прил 4.4 ДИ ЭНД'!$B$1:$B$51</definedName>
    <definedName name="_xlnm._FilterDatabase" localSheetId="5" hidden="1">'прил 5.2 ДС ЭКО'!$B$1:$B$42</definedName>
    <definedName name="_xlnm._FilterDatabase" localSheetId="4" hidden="1">'прил 6.1 КС'!$B$1:$B$346</definedName>
    <definedName name="_xlnm._FilterDatabase" localSheetId="3" hidden="1">'прил 6.2 КС БСК БА'!$B$1:$B$4</definedName>
    <definedName name="_xlnm._FilterDatabase" localSheetId="2" hidden="1">'прил 6.3 КС ОНК'!$B$1:$B$57</definedName>
    <definedName name="_xlnm._FilterDatabase" localSheetId="1" hidden="1">'прил 7 ВМП'!$B$2:$B$97</definedName>
    <definedName name="_xlnm._FilterDatabase" localSheetId="0" hidden="1">'прил 8 СМП конс. эвак'!$B$1:$B$45</definedName>
    <definedName name="_xlnm.Print_Area" localSheetId="4">'прил 6.1 КС'!$A$1:$H$342</definedName>
    <definedName name="_xlnm.Print_Area" localSheetId="2">'прил 6.3 КС ОНК'!$A$1:$H$57</definedName>
  </definedNames>
  <calcPr calcId="162913" refMode="R1C1"/>
</workbook>
</file>

<file path=xl/calcChain.xml><?xml version="1.0" encoding="utf-8"?>
<calcChain xmlns="http://schemas.openxmlformats.org/spreadsheetml/2006/main">
  <c r="H20" i="18" l="1"/>
  <c r="H19" i="18"/>
  <c r="H20" i="23" l="1"/>
  <c r="G20" i="23"/>
  <c r="F342" i="23" l="1"/>
  <c r="E342" i="23"/>
  <c r="D342" i="23"/>
  <c r="C342" i="23"/>
  <c r="D341" i="23"/>
  <c r="H341" i="23" s="1"/>
  <c r="C341" i="23"/>
  <c r="G341" i="23" s="1"/>
  <c r="H340" i="23"/>
  <c r="G340" i="23"/>
  <c r="H339" i="23"/>
  <c r="G339" i="23"/>
  <c r="H338" i="23"/>
  <c r="G338" i="23"/>
  <c r="H337" i="23"/>
  <c r="G337" i="23"/>
  <c r="H336" i="23"/>
  <c r="G336" i="23"/>
  <c r="H335" i="23"/>
  <c r="G335" i="23"/>
  <c r="H334" i="23"/>
  <c r="G334" i="23"/>
  <c r="H333" i="23"/>
  <c r="G333" i="23"/>
  <c r="H332" i="23"/>
  <c r="G332" i="23"/>
  <c r="H331" i="23"/>
  <c r="G331" i="23"/>
  <c r="H330" i="23"/>
  <c r="G330" i="23"/>
  <c r="H329" i="23"/>
  <c r="G329" i="23"/>
  <c r="H328" i="23"/>
  <c r="G328" i="23"/>
  <c r="H326" i="23"/>
  <c r="G326" i="23"/>
  <c r="H325" i="23"/>
  <c r="G325" i="23"/>
  <c r="H324" i="23"/>
  <c r="G324" i="23"/>
  <c r="H323" i="23"/>
  <c r="G323" i="23"/>
  <c r="H322" i="23"/>
  <c r="G322" i="23"/>
  <c r="H321" i="23"/>
  <c r="G321" i="23"/>
  <c r="H320" i="23"/>
  <c r="G320" i="23"/>
  <c r="H319" i="23"/>
  <c r="G319" i="23"/>
  <c r="H318" i="23"/>
  <c r="G318" i="23"/>
  <c r="H317" i="23"/>
  <c r="G317" i="23"/>
  <c r="H316" i="23"/>
  <c r="G316" i="23"/>
  <c r="H315" i="23"/>
  <c r="G315" i="23"/>
  <c r="H314" i="23"/>
  <c r="G314" i="23"/>
  <c r="H312" i="23"/>
  <c r="G312" i="23"/>
  <c r="H311" i="23"/>
  <c r="G311" i="23"/>
  <c r="H310" i="23"/>
  <c r="G310" i="23"/>
  <c r="H309" i="23"/>
  <c r="G309" i="23"/>
  <c r="H308" i="23"/>
  <c r="G308" i="23"/>
  <c r="H307" i="23"/>
  <c r="G307" i="23"/>
  <c r="H306" i="23"/>
  <c r="G306" i="23"/>
  <c r="H305" i="23"/>
  <c r="G305" i="23"/>
  <c r="H304" i="23"/>
  <c r="G304" i="23"/>
  <c r="H303" i="23"/>
  <c r="G303" i="23"/>
  <c r="H302" i="23"/>
  <c r="G302" i="23"/>
  <c r="H301" i="23"/>
  <c r="G301" i="23"/>
  <c r="H300" i="23"/>
  <c r="G300" i="23"/>
  <c r="H298" i="23"/>
  <c r="G298" i="23"/>
  <c r="H297" i="23"/>
  <c r="G297" i="23"/>
  <c r="H296" i="23"/>
  <c r="G296" i="23"/>
  <c r="H295" i="23"/>
  <c r="G295" i="23"/>
  <c r="H294" i="23"/>
  <c r="G294" i="23"/>
  <c r="H293" i="23"/>
  <c r="G293" i="23"/>
  <c r="H292" i="23"/>
  <c r="G292" i="23"/>
  <c r="H291" i="23"/>
  <c r="G291" i="23"/>
  <c r="H290" i="23"/>
  <c r="G290" i="23"/>
  <c r="H289" i="23"/>
  <c r="G289" i="23"/>
  <c r="H288" i="23"/>
  <c r="G288" i="23"/>
  <c r="H287" i="23"/>
  <c r="G287" i="23"/>
  <c r="H286" i="23"/>
  <c r="G286" i="23"/>
  <c r="H284" i="23"/>
  <c r="G284" i="23"/>
  <c r="H283" i="23"/>
  <c r="G283" i="23"/>
  <c r="H282" i="23"/>
  <c r="G282" i="23"/>
  <c r="H281" i="23"/>
  <c r="G281" i="23"/>
  <c r="H280" i="23"/>
  <c r="G280" i="23"/>
  <c r="H279" i="23"/>
  <c r="G279" i="23"/>
  <c r="H278" i="23"/>
  <c r="G278" i="23"/>
  <c r="H277" i="23"/>
  <c r="G277" i="23"/>
  <c r="H276" i="23"/>
  <c r="G276" i="23"/>
  <c r="H275" i="23"/>
  <c r="G275" i="23"/>
  <c r="H274" i="23"/>
  <c r="G274" i="23"/>
  <c r="H273" i="23"/>
  <c r="G273" i="23"/>
  <c r="H272" i="23"/>
  <c r="G272" i="23"/>
  <c r="H270" i="23"/>
  <c r="G270" i="23"/>
  <c r="H269" i="23"/>
  <c r="G269" i="23"/>
  <c r="H268" i="23"/>
  <c r="G268" i="23"/>
  <c r="H267" i="23"/>
  <c r="G267" i="23"/>
  <c r="H266" i="23"/>
  <c r="G266" i="23"/>
  <c r="H265" i="23"/>
  <c r="G265" i="23"/>
  <c r="H264" i="23"/>
  <c r="G264" i="23"/>
  <c r="H263" i="23"/>
  <c r="G263" i="23"/>
  <c r="H262" i="23"/>
  <c r="G262" i="23"/>
  <c r="H261" i="23"/>
  <c r="G261" i="23"/>
  <c r="H260" i="23"/>
  <c r="G260" i="23"/>
  <c r="H259" i="23"/>
  <c r="G259" i="23"/>
  <c r="H258" i="23"/>
  <c r="G258" i="23"/>
  <c r="H256" i="23"/>
  <c r="G256" i="23"/>
  <c r="H255" i="23"/>
  <c r="G255" i="23"/>
  <c r="H254" i="23"/>
  <c r="G254" i="23"/>
  <c r="H253" i="23"/>
  <c r="G253" i="23"/>
  <c r="H252" i="23"/>
  <c r="G252" i="23"/>
  <c r="H251" i="23"/>
  <c r="G251" i="23"/>
  <c r="H250" i="23"/>
  <c r="G250" i="23"/>
  <c r="H249" i="23"/>
  <c r="G249" i="23"/>
  <c r="H248" i="23"/>
  <c r="G248" i="23"/>
  <c r="H247" i="23"/>
  <c r="G247" i="23"/>
  <c r="H246" i="23"/>
  <c r="G246" i="23"/>
  <c r="H245" i="23"/>
  <c r="G245" i="23"/>
  <c r="H244" i="23"/>
  <c r="G244" i="23"/>
  <c r="H242" i="23"/>
  <c r="G242" i="23"/>
  <c r="H241" i="23"/>
  <c r="G241" i="23"/>
  <c r="H240" i="23"/>
  <c r="G240" i="23"/>
  <c r="H239" i="23"/>
  <c r="G239" i="23"/>
  <c r="H238" i="23"/>
  <c r="G238" i="23"/>
  <c r="H237" i="23"/>
  <c r="G237" i="23"/>
  <c r="H236" i="23"/>
  <c r="G236" i="23"/>
  <c r="H235" i="23"/>
  <c r="G235" i="23"/>
  <c r="H234" i="23"/>
  <c r="G234" i="23"/>
  <c r="H233" i="23"/>
  <c r="G233" i="23"/>
  <c r="H232" i="23"/>
  <c r="G232" i="23"/>
  <c r="H231" i="23"/>
  <c r="G231" i="23"/>
  <c r="H230" i="23"/>
  <c r="G230" i="23"/>
  <c r="H228" i="23"/>
  <c r="G228" i="23"/>
  <c r="H227" i="23"/>
  <c r="G227" i="23"/>
  <c r="H226" i="23"/>
  <c r="G226" i="23"/>
  <c r="H225" i="23"/>
  <c r="G225" i="23"/>
  <c r="H224" i="23"/>
  <c r="G224" i="23"/>
  <c r="H223" i="23"/>
  <c r="G223" i="23"/>
  <c r="H222" i="23"/>
  <c r="G222" i="23"/>
  <c r="H221" i="23"/>
  <c r="G221" i="23"/>
  <c r="H220" i="23"/>
  <c r="G220" i="23"/>
  <c r="H219" i="23"/>
  <c r="G219" i="23"/>
  <c r="H218" i="23"/>
  <c r="G218" i="23"/>
  <c r="H217" i="23"/>
  <c r="G217" i="23"/>
  <c r="H216" i="23"/>
  <c r="G216" i="23"/>
  <c r="H214" i="23"/>
  <c r="G214" i="23"/>
  <c r="H213" i="23"/>
  <c r="G213" i="23"/>
  <c r="H212" i="23"/>
  <c r="G212" i="23"/>
  <c r="H211" i="23"/>
  <c r="G211" i="23"/>
  <c r="H210" i="23"/>
  <c r="G210" i="23"/>
  <c r="H209" i="23"/>
  <c r="G209" i="23"/>
  <c r="H208" i="23"/>
  <c r="G208" i="23"/>
  <c r="H207" i="23"/>
  <c r="G207" i="23"/>
  <c r="H206" i="23"/>
  <c r="G206" i="23"/>
  <c r="H205" i="23"/>
  <c r="G205" i="23"/>
  <c r="H204" i="23"/>
  <c r="G204" i="23"/>
  <c r="H203" i="23"/>
  <c r="G203" i="23"/>
  <c r="H202" i="23"/>
  <c r="G202" i="23"/>
  <c r="H200" i="23"/>
  <c r="G200" i="23"/>
  <c r="H199" i="23"/>
  <c r="G199" i="23"/>
  <c r="H198" i="23"/>
  <c r="G198" i="23"/>
  <c r="H197" i="23"/>
  <c r="G197" i="23"/>
  <c r="H196" i="23"/>
  <c r="G196" i="23"/>
  <c r="H195" i="23"/>
  <c r="G195" i="23"/>
  <c r="H194" i="23"/>
  <c r="G194" i="23"/>
  <c r="H193" i="23"/>
  <c r="G193" i="23"/>
  <c r="H192" i="23"/>
  <c r="G192" i="23"/>
  <c r="H191" i="23"/>
  <c r="G191" i="23"/>
  <c r="H190" i="23"/>
  <c r="G190" i="23"/>
  <c r="H189" i="23"/>
  <c r="G189" i="23"/>
  <c r="H188" i="23"/>
  <c r="G188" i="23"/>
  <c r="H186" i="23"/>
  <c r="G186" i="23"/>
  <c r="H185" i="23"/>
  <c r="G185" i="23"/>
  <c r="H184" i="23"/>
  <c r="G184" i="23"/>
  <c r="H183" i="23"/>
  <c r="G183" i="23"/>
  <c r="H182" i="23"/>
  <c r="G182" i="23"/>
  <c r="H181" i="23"/>
  <c r="G181" i="23"/>
  <c r="H180" i="23"/>
  <c r="G180" i="23"/>
  <c r="H179" i="23"/>
  <c r="G179" i="23"/>
  <c r="H178" i="23"/>
  <c r="G178" i="23"/>
  <c r="H177" i="23"/>
  <c r="G177" i="23"/>
  <c r="H176" i="23"/>
  <c r="G176" i="23"/>
  <c r="H175" i="23"/>
  <c r="G175" i="23"/>
  <c r="H174" i="23"/>
  <c r="G174" i="23"/>
  <c r="H172" i="23"/>
  <c r="G172" i="23"/>
  <c r="H171" i="23"/>
  <c r="G171" i="23"/>
  <c r="H170" i="23"/>
  <c r="G170" i="23"/>
  <c r="H169" i="23"/>
  <c r="G169" i="23"/>
  <c r="H168" i="23"/>
  <c r="G168" i="23"/>
  <c r="H167" i="23"/>
  <c r="G167" i="23"/>
  <c r="H166" i="23"/>
  <c r="G166" i="23"/>
  <c r="H165" i="23"/>
  <c r="G165" i="23"/>
  <c r="H164" i="23"/>
  <c r="G164" i="23"/>
  <c r="H163" i="23"/>
  <c r="G163" i="23"/>
  <c r="H162" i="23"/>
  <c r="G162" i="23"/>
  <c r="H161" i="23"/>
  <c r="G161" i="23"/>
  <c r="H160" i="23"/>
  <c r="G160" i="23"/>
  <c r="H158" i="23"/>
  <c r="G158" i="23"/>
  <c r="H157" i="23"/>
  <c r="G157" i="23"/>
  <c r="H156" i="23"/>
  <c r="G156" i="23"/>
  <c r="H155" i="23"/>
  <c r="G155" i="23"/>
  <c r="H154" i="23"/>
  <c r="G154" i="23"/>
  <c r="H153" i="23"/>
  <c r="G153" i="23"/>
  <c r="H152" i="23"/>
  <c r="G152" i="23"/>
  <c r="H151" i="23"/>
  <c r="G151" i="23"/>
  <c r="H150" i="23"/>
  <c r="G150" i="23"/>
  <c r="H149" i="23"/>
  <c r="G149" i="23"/>
  <c r="H148" i="23"/>
  <c r="G148" i="23"/>
  <c r="H147" i="23"/>
  <c r="G147" i="23"/>
  <c r="H146" i="23"/>
  <c r="G146" i="23"/>
  <c r="H144" i="23"/>
  <c r="G144" i="23"/>
  <c r="H143" i="23"/>
  <c r="G143" i="23"/>
  <c r="H142" i="23"/>
  <c r="G142" i="23"/>
  <c r="H141" i="23"/>
  <c r="G141" i="23"/>
  <c r="H140" i="23"/>
  <c r="G140" i="23"/>
  <c r="H139" i="23"/>
  <c r="G139" i="23"/>
  <c r="H138" i="23"/>
  <c r="G138" i="23"/>
  <c r="H137" i="23"/>
  <c r="G137" i="23"/>
  <c r="H136" i="23"/>
  <c r="G136" i="23"/>
  <c r="H135" i="23"/>
  <c r="G135" i="23"/>
  <c r="H134" i="23"/>
  <c r="G134" i="23"/>
  <c r="H133" i="23"/>
  <c r="G133" i="23"/>
  <c r="H132" i="23"/>
  <c r="G132" i="23"/>
  <c r="H130" i="23"/>
  <c r="G130" i="23"/>
  <c r="H129" i="23"/>
  <c r="G129" i="23"/>
  <c r="H128" i="23"/>
  <c r="G128" i="23"/>
  <c r="H127" i="23"/>
  <c r="G127" i="23"/>
  <c r="H126" i="23"/>
  <c r="G126" i="23"/>
  <c r="H125" i="23"/>
  <c r="G125" i="23"/>
  <c r="H124" i="23"/>
  <c r="G124" i="23"/>
  <c r="H123" i="23"/>
  <c r="G123" i="23"/>
  <c r="H122" i="23"/>
  <c r="G122" i="23"/>
  <c r="H121" i="23"/>
  <c r="G121" i="23"/>
  <c r="H120" i="23"/>
  <c r="G120" i="23"/>
  <c r="H119" i="23"/>
  <c r="G119" i="23"/>
  <c r="H118" i="23"/>
  <c r="G118" i="23"/>
  <c r="H116" i="23"/>
  <c r="G116" i="23"/>
  <c r="H115" i="23"/>
  <c r="G115" i="23"/>
  <c r="H114" i="23"/>
  <c r="G114" i="23"/>
  <c r="H113" i="23"/>
  <c r="G113" i="23"/>
  <c r="H112" i="23"/>
  <c r="G112" i="23"/>
  <c r="H111" i="23"/>
  <c r="G111" i="23"/>
  <c r="H110" i="23"/>
  <c r="G110" i="23"/>
  <c r="H109" i="23"/>
  <c r="G109" i="23"/>
  <c r="H108" i="23"/>
  <c r="G108" i="23"/>
  <c r="H107" i="23"/>
  <c r="G107" i="23"/>
  <c r="H106" i="23"/>
  <c r="G106" i="23"/>
  <c r="H105" i="23"/>
  <c r="G105" i="23"/>
  <c r="H104" i="23"/>
  <c r="G104" i="23"/>
  <c r="H102" i="23"/>
  <c r="G102" i="23"/>
  <c r="H101" i="23"/>
  <c r="G101" i="23"/>
  <c r="H100" i="23"/>
  <c r="G100" i="23"/>
  <c r="H99" i="23"/>
  <c r="G99" i="23"/>
  <c r="H98" i="23"/>
  <c r="G98" i="23"/>
  <c r="H97" i="23"/>
  <c r="G97" i="23"/>
  <c r="H96" i="23"/>
  <c r="G96" i="23"/>
  <c r="H95" i="23"/>
  <c r="G95" i="23"/>
  <c r="H94" i="23"/>
  <c r="G94" i="23"/>
  <c r="H93" i="23"/>
  <c r="G93" i="23"/>
  <c r="H92" i="23"/>
  <c r="G92" i="23"/>
  <c r="H91" i="23"/>
  <c r="G91" i="23"/>
  <c r="H90" i="23"/>
  <c r="G90" i="23"/>
  <c r="H88" i="23"/>
  <c r="G88" i="23"/>
  <c r="H87" i="23"/>
  <c r="G87" i="23"/>
  <c r="H86" i="23"/>
  <c r="G86" i="23"/>
  <c r="H85" i="23"/>
  <c r="G85" i="23"/>
  <c r="H84" i="23"/>
  <c r="G84" i="23"/>
  <c r="H83" i="23"/>
  <c r="G83" i="23"/>
  <c r="H82" i="23"/>
  <c r="G82" i="23"/>
  <c r="H81" i="23"/>
  <c r="G81" i="23"/>
  <c r="H80" i="23"/>
  <c r="G80" i="23"/>
  <c r="H79" i="23"/>
  <c r="G79" i="23"/>
  <c r="H78" i="23"/>
  <c r="G78" i="23"/>
  <c r="H77" i="23"/>
  <c r="G77" i="23"/>
  <c r="H76" i="23"/>
  <c r="G76" i="23"/>
  <c r="H74" i="23"/>
  <c r="G74" i="23"/>
  <c r="H73" i="23"/>
  <c r="G73" i="23"/>
  <c r="H72" i="23"/>
  <c r="G72" i="23"/>
  <c r="H71" i="23"/>
  <c r="G71" i="23"/>
  <c r="H70" i="23"/>
  <c r="G70" i="23"/>
  <c r="H69" i="23"/>
  <c r="G69" i="23"/>
  <c r="H68" i="23"/>
  <c r="G68" i="23"/>
  <c r="H67" i="23"/>
  <c r="G67" i="23"/>
  <c r="H66" i="23"/>
  <c r="G66" i="23"/>
  <c r="H65" i="23"/>
  <c r="G65" i="23"/>
  <c r="H64" i="23"/>
  <c r="G64" i="23"/>
  <c r="H63" i="23"/>
  <c r="G63" i="23"/>
  <c r="H62" i="23"/>
  <c r="G62" i="23"/>
  <c r="H60" i="23"/>
  <c r="G60" i="23"/>
  <c r="H59" i="23"/>
  <c r="G59" i="23"/>
  <c r="H58" i="23"/>
  <c r="G58" i="23"/>
  <c r="H57" i="23"/>
  <c r="G57" i="23"/>
  <c r="H56" i="23"/>
  <c r="G56" i="23"/>
  <c r="H55" i="23"/>
  <c r="G55" i="23"/>
  <c r="H54" i="23"/>
  <c r="G54" i="23"/>
  <c r="H53" i="23"/>
  <c r="G53" i="23"/>
  <c r="H52" i="23"/>
  <c r="G52" i="23"/>
  <c r="H51" i="23"/>
  <c r="G51" i="23"/>
  <c r="H50" i="23"/>
  <c r="G50" i="23"/>
  <c r="H49" i="23"/>
  <c r="G49" i="23"/>
  <c r="H48" i="23"/>
  <c r="G48" i="23"/>
  <c r="H46" i="23"/>
  <c r="G46" i="23"/>
  <c r="H45" i="23"/>
  <c r="G45" i="23"/>
  <c r="H44" i="23"/>
  <c r="G44" i="23"/>
  <c r="H43" i="23"/>
  <c r="G43" i="23"/>
  <c r="H42" i="23"/>
  <c r="G42" i="23"/>
  <c r="H41" i="23"/>
  <c r="G41" i="23"/>
  <c r="H40" i="23"/>
  <c r="G40" i="23"/>
  <c r="H39" i="23"/>
  <c r="G39" i="23"/>
  <c r="H38" i="23"/>
  <c r="G38" i="23"/>
  <c r="H37" i="23"/>
  <c r="G37" i="23"/>
  <c r="H36" i="23"/>
  <c r="G36" i="23"/>
  <c r="H35" i="23"/>
  <c r="G35" i="23"/>
  <c r="H34" i="23"/>
  <c r="G34" i="23"/>
  <c r="H32" i="23"/>
  <c r="G32" i="23"/>
  <c r="H31" i="23"/>
  <c r="G31" i="23"/>
  <c r="H30" i="23"/>
  <c r="G30" i="23"/>
  <c r="H29" i="23"/>
  <c r="G29" i="23"/>
  <c r="H28" i="23"/>
  <c r="G28" i="23"/>
  <c r="H27" i="23"/>
  <c r="G27" i="23"/>
  <c r="H26" i="23"/>
  <c r="G26" i="23"/>
  <c r="H25" i="23"/>
  <c r="G25" i="23"/>
  <c r="H24" i="23"/>
  <c r="G24" i="23"/>
  <c r="H23" i="23"/>
  <c r="G23" i="23"/>
  <c r="H22" i="23"/>
  <c r="G22" i="23"/>
  <c r="H21" i="23"/>
  <c r="G21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342" i="23" l="1"/>
  <c r="G342" i="23"/>
  <c r="H32" i="6"/>
  <c r="G32" i="6"/>
</calcChain>
</file>

<file path=xl/sharedStrings.xml><?xml version="1.0" encoding="utf-8"?>
<sst xmlns="http://schemas.openxmlformats.org/spreadsheetml/2006/main" count="1713" uniqueCount="325">
  <si>
    <t>Расчет лимитов подушевого финансирования первичной медико-санитарной помощи по профилю 'терапия'  на Сентябрь 2025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</si>
  <si>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</si>
  <si>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</si>
  <si>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</si>
  <si>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</si>
  <si>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</si>
  <si>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</si>
  <si>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</si>
  <si>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</si>
  <si>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</si>
  <si>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</si>
  <si>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</si>
  <si>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</si>
  <si>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</si>
  <si>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</si>
  <si>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</si>
  <si>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</si>
  <si>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</si>
  <si>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</si>
  <si>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</si>
  <si>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</si>
  <si>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</si>
  <si>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</si>
  <si>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</si>
  <si>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«Ириклинская РБ»</t>
  </si>
  <si>
    <t>ГБУЗ «ГБ» г. Кувандыка</t>
  </si>
  <si>
    <t>ГБУЗ «Курманаевская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</si>
  <si>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</si>
  <si>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</si>
  <si>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</si>
  <si>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</si>
  <si>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</si>
  <si>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</si>
  <si>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</si>
  <si>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</si>
  <si>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</si>
  <si>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</si>
  <si>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</si>
  <si>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</si>
  <si>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</si>
  <si>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</si>
  <si>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Оренбургский государственный университет,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</si>
  <si>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</si>
  <si>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</si>
  <si>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</si>
  <si>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</si>
  <si>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</si>
  <si>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</si>
  <si>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</si>
  <si>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Гарантированная часть</t>
  </si>
  <si>
    <t>Расчет лимитов подушевого финансирования первичной медико-санитарной помощи по профилю 'стоматология'  на Сентябрь 2025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</si>
  <si>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</si>
  <si>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</si>
  <si>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</si>
  <si>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</si>
  <si>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</si>
  <si>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</si>
  <si>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</si>
  <si>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</si>
  <si>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</si>
  <si>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</si>
  <si>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</si>
  <si>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</si>
  <si>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</si>
  <si>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</si>
  <si>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</si>
  <si>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</si>
  <si>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</si>
  <si>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</si>
  <si>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</si>
  <si>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</si>
  <si>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</si>
  <si>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</si>
  <si>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</si>
  <si>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</si>
  <si>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Расчет лимитов подушевого финансирования первичной медико-санитарной помощи по профилю 'гинекология'  на Сентябрь 2025 года</t>
  </si>
  <si>
    <t>ГАУЗ «ОКПЦ»</t>
  </si>
  <si>
    <t>ГАУЗ «ОМПЦ»</t>
  </si>
  <si>
    <t>ООО «Кристалл - Дент»</t>
  </si>
  <si>
    <t>Сумма финансового обеспечения фельдшерских/фельдшерско-акушерских пунктов в разрезе МО на Сентябрь 2025 года</t>
  </si>
  <si>
    <t>№ п\п</t>
  </si>
  <si>
    <t>Наименование МО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</si>
  <si>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</si>
  <si>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</si>
  <si>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</si>
  <si>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</si>
  <si>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</si>
  <si>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</si>
  <si>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</si>
  <si>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</si>
  <si>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</si>
  <si>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</si>
  <si>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</si>
  <si>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</si>
  <si>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</si>
  <si>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</si>
  <si>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</si>
  <si>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</si>
  <si>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</si>
  <si>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</si>
  <si>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</si>
  <si>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</si>
  <si>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</si>
  <si>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</si>
  <si>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</si>
  <si>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</si>
  <si>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</si>
  <si>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</si>
  <si>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</si>
  <si>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</si>
  <si>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</si>
  <si>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</si>
  <si>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</si>
  <si>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</si>
  <si>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</si>
  <si>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И Т О Г О</t>
  </si>
  <si>
    <t>560001</t>
  </si>
  <si>
    <t>ГАУЗ «ООКБ им. В.И. Войнова»</t>
  </si>
  <si>
    <t>Январь 2025 г.</t>
  </si>
  <si>
    <t>Февраль 2025 г.</t>
  </si>
  <si>
    <t>Март 2025 г.</t>
  </si>
  <si>
    <t>Апрель 2025 г.</t>
  </si>
  <si>
    <t>Май 2025 г.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</si>
  <si>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</si>
  <si>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</si>
  <si>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</si>
  <si>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</si>
  <si>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</si>
  <si>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</si>
  <si>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</si>
  <si>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>560264</t>
  </si>
  <si>
    <t>560220</t>
  </si>
  <si>
    <t>ГАУЗ «ОДКБ»</t>
  </si>
  <si>
    <t>Итог</t>
  </si>
  <si>
    <t>560008</t>
  </si>
  <si>
    <t>ГАУЗ «ООД»</t>
  </si>
  <si>
    <t>560070</t>
  </si>
  <si>
    <t>560268</t>
  </si>
  <si>
    <t>560231</t>
  </si>
  <si>
    <t>ООО «КЛАССИКА»</t>
  </si>
  <si>
    <t>560235</t>
  </si>
  <si>
    <t>ООО «Медгард-Оренбург»</t>
  </si>
  <si>
    <t>560321</t>
  </si>
  <si>
    <t>ООО «МаксиМед-Гранд»</t>
  </si>
  <si>
    <t>560269</t>
  </si>
  <si>
    <t>ДС</t>
  </si>
  <si>
    <t>ДС СХ</t>
  </si>
  <si>
    <t>560259</t>
  </si>
  <si>
    <t>560007</t>
  </si>
  <si>
    <t>ГАУЗ «ООКОД»</t>
  </si>
  <si>
    <t>560023</t>
  </si>
  <si>
    <t>ГАУЗ «ООКИБ»</t>
  </si>
  <si>
    <t>560255</t>
  </si>
  <si>
    <t>ГБУЗ «ООКПГВВ»</t>
  </si>
  <si>
    <t>560267</t>
  </si>
  <si>
    <t>560325</t>
  </si>
  <si>
    <t>560206</t>
  </si>
  <si>
    <t>560041</t>
  </si>
  <si>
    <t>560043</t>
  </si>
  <si>
    <t>560214</t>
  </si>
  <si>
    <t>560275</t>
  </si>
  <si>
    <t>560055</t>
  </si>
  <si>
    <t>560056</t>
  </si>
  <si>
    <t>560057</t>
  </si>
  <si>
    <t>560058</t>
  </si>
  <si>
    <t>560059</t>
  </si>
  <si>
    <t>560061</t>
  </si>
  <si>
    <t>560338</t>
  </si>
  <si>
    <t>560064</t>
  </si>
  <si>
    <t>560065</t>
  </si>
  <si>
    <t>560068</t>
  </si>
  <si>
    <t>560069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</si>
  <si>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</si>
  <si>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</si>
  <si>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</si>
  <si>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</si>
  <si>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</si>
  <si>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</si>
  <si>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</si>
  <si>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</si>
  <si>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</si>
  <si>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</si>
  <si>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</si>
  <si>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560280</t>
  </si>
  <si>
    <t>560086</t>
  </si>
  <si>
    <t>560101</t>
  </si>
  <si>
    <t>560332</t>
  </si>
  <si>
    <t>560014</t>
  </si>
  <si>
    <t>560024</t>
  </si>
  <si>
    <t>560270</t>
  </si>
  <si>
    <t>560283</t>
  </si>
  <si>
    <t>560198</t>
  </si>
  <si>
    <t>ООО «СОВРЕМЕННАЯ МРТ-ТОМОГРАФИЯ»</t>
  </si>
  <si>
    <t>560199</t>
  </si>
  <si>
    <t>ООО «СОВРЕМЕННАЯ МРТ-ДИАГНОСТИКА»</t>
  </si>
  <si>
    <t>560243</t>
  </si>
  <si>
    <t>ООО «Клиника Парацельс»</t>
  </si>
  <si>
    <t>560257</t>
  </si>
  <si>
    <t>ООО «ЛДЦ МИБС»</t>
  </si>
  <si>
    <t>560258</t>
  </si>
  <si>
    <t>ООО «МИБС-Оренбург»</t>
  </si>
  <si>
    <t>560323</t>
  </si>
  <si>
    <t>ООО «МРТ-Диагностика»</t>
  </si>
  <si>
    <t>560200</t>
  </si>
  <si>
    <t>ООО «КЛИНИКА ЭКСПЕРТ ОРЕНБУРГ»</t>
  </si>
  <si>
    <t>560020</t>
  </si>
  <si>
    <t>ГАУЗ «ООКЦХТ»</t>
  </si>
  <si>
    <t>560265</t>
  </si>
  <si>
    <t>560033</t>
  </si>
  <si>
    <t>560098</t>
  </si>
  <si>
    <t>560099</t>
  </si>
  <si>
    <t>МТР АПП обращения</t>
  </si>
  <si>
    <t>560125</t>
  </si>
  <si>
    <t>ООО «Медикал сервис компани Восток»</t>
  </si>
  <si>
    <t>560207</t>
  </si>
  <si>
    <t>ООО «Б. Браун Авитум Руссланд Клиникс»</t>
  </si>
  <si>
    <t>560333</t>
  </si>
  <si>
    <t>ООО «МедИнвестКор»</t>
  </si>
  <si>
    <t>Приложение 2 к протоколу заседания  Комиссии по разработке ТП ОМС №11 от 02.10.2025 г.</t>
  </si>
  <si>
    <t>Приложение 1.3 к протоколу заседания  Комиссии по разработке ТП ОМС №11 от 02.10.2025 г.</t>
  </si>
  <si>
    <t>Приложение 1.2 к протоколу заседания  Комиссии по разработке ТП ОМС №11 от 02.10.2025 г.</t>
  </si>
  <si>
    <t>Приложение 1.1 к протоколу заседания  Комиссии по разработке ТП ОМС №11 от 02.10.2025 г.</t>
  </si>
  <si>
    <t>МОЕР</t>
  </si>
  <si>
    <t xml:space="preserve">Корректировка </t>
  </si>
  <si>
    <t>Утвердить  с учетом корректировки</t>
  </si>
  <si>
    <t>Сумма, руб.</t>
  </si>
  <si>
    <t>комплекс. посещение</t>
  </si>
  <si>
    <t xml:space="preserve">Корректировка объемов предоставления амбулаторной медицинской помощи по блоку "АПП ДН БСК" на 2025г.  </t>
  </si>
  <si>
    <t xml:space="preserve">Утверждено на 2025г. </t>
  </si>
  <si>
    <t>Приложение 3.1 к протоколу заседания  Комиссии по разработке ТП ОМС №11 от 02.10.2025 г.</t>
  </si>
  <si>
    <t xml:space="preserve">Корректировка объемов предоставления амбулаторной медицинской помощи по блоку "АПП ДН ОНК" на 2025г.  </t>
  </si>
  <si>
    <t>Приложение 3.2 к протоколу заседания  Комиссии по разработке ТП ОМС №11 от 02.10.2025 г.</t>
  </si>
  <si>
    <t>Приложение 3.3 к протоколу заседания  Комиссии по разработке ТП ОМС №11 от 02.10.2025 г.</t>
  </si>
  <si>
    <t xml:space="preserve">Корректировка объемов предоставления амбулаторной медицинской помощи по блоку "АПП ДН СД" на 2025г.  </t>
  </si>
  <si>
    <t>Код МОЕР</t>
  </si>
  <si>
    <t>МО/период</t>
  </si>
  <si>
    <t>ЗС</t>
  </si>
  <si>
    <t xml:space="preserve">Корректировка объемов предоставления амбулаторной медицинской помощи по блоку "АПП ЗПТ" на 2025г.  </t>
  </si>
  <si>
    <t>обращения</t>
  </si>
  <si>
    <t>Приложение 3.5 к протоколу заседания  Комиссии по разработке ТП ОМС №11 от 02.10.2025 г.</t>
  </si>
  <si>
    <t>Приложение 3.4 к протоколу заседания  Комиссии по разработке ТП ОМС №11 от 02.10.2025 г.</t>
  </si>
  <si>
    <t xml:space="preserve">Корректировка объемов предоставления амбулаторной медицинской помощи по блоку "АПП обращения" на 2025г.  </t>
  </si>
  <si>
    <t>Приложение 3.6 к протоколу заседания  Комиссии по разработке ТП ОМС №11 от 02.10.2025 г.</t>
  </si>
  <si>
    <t xml:space="preserve">Корректировка объемов предоставления амбулаторной медицинской помощи по блоку  "ДИСП.ВРВ"  на 2025г.  </t>
  </si>
  <si>
    <t>количество исследований</t>
  </si>
  <si>
    <t>Корректировка объемов амбулаторных диагностических исследований по блоку "ДИ КТ " на 2025 год.</t>
  </si>
  <si>
    <t>Приложение 4.1. к протоколу заседания  Комиссии по разработке ТП ОМС №11 от 02.10.2025 г.</t>
  </si>
  <si>
    <t>Корректировка объемов амбулаторных диагностических исследований по блоку "ДИ МРТ " на 2025 год.</t>
  </si>
  <si>
    <t>Приложение 4.2 к протоколу заседания  Комиссии по разработке ТП ОМС №11 от 02.10.2025 г.</t>
  </si>
  <si>
    <t>Корректировка объемов амбулаторных диагностических исследований по блоку "ДИ УЗИ ССС " на 2025 год.</t>
  </si>
  <si>
    <t>Приложение 4.3 к протоколу заседания  Комиссии по разработке ТП ОМС №11 от 02.10.2025 г.</t>
  </si>
  <si>
    <t>Корректировка объемов амбулаторных диагностических исследований по блоку "ДИ ЭНД " на 2025 год.</t>
  </si>
  <si>
    <t>Приложение 4.4 к протоколу заседания  Комиссии по разработке ТП ОМС №11 от 02.10.2025 г.</t>
  </si>
  <si>
    <t xml:space="preserve">Корректировка объемов предоставления стационарозамещающей медицинской помощи по блоку  "ДС ЭКО"   на 2025г. </t>
  </si>
  <si>
    <t>Приложение 5.1 к протоколу заседания  Комиссии по разработке ТП ОМС №11 от 02.10.2025 г.</t>
  </si>
  <si>
    <t xml:space="preserve">Корректировка объемов предоставления стационарозамещающей медицинской помощи для ГАУЗ «Абдуллинаская МБ» по блоку «ДС СХ» за счёт уменьшения объемов по блоку «ДС»  на 2025г. </t>
  </si>
  <si>
    <t>Приложение 5.2 к протоколу заседания  Комиссии по разработке ТП ОМС №11 от 02.10.2025 г.</t>
  </si>
  <si>
    <t>Приложение 6.2 к протоколу заседания  Комиссии по разработке ТП ОМС №11 от 02.10.2025 г.</t>
  </si>
  <si>
    <t xml:space="preserve">Корректировка объемов предоставления стационарной медицинской помощи по блоку  "КС БСК БА"   на 2025г. </t>
  </si>
  <si>
    <t xml:space="preserve">Корректировка объемов предоставления стационарной медицинской помощи по блоку  "КС ОНК"   на 2025г. </t>
  </si>
  <si>
    <t>Приложение 6.3 к протоколу заседания  Комиссии по разработке ТП ОМС №11 от 02.10.2025 г.</t>
  </si>
  <si>
    <t>сумма</t>
  </si>
  <si>
    <t>Приложение 8 к протоколу заседания  Комиссии по разработке ТП ОМС №11 от 02.10.2025 г.</t>
  </si>
  <si>
    <t xml:space="preserve">Корректировка объемов предоставления амбулаторной медицинской помощи по блоку "СМП конс. эвак." на 2025г.  </t>
  </si>
  <si>
    <t xml:space="preserve">Корректировка объемов предоставления стационарной медицинской помощи по блоку "КС " на 2025г.  </t>
  </si>
  <si>
    <t>МО/Период</t>
  </si>
  <si>
    <t>КС</t>
  </si>
  <si>
    <t xml:space="preserve">ГАУЗ «ОКПЦ» </t>
  </si>
  <si>
    <t xml:space="preserve">ЧУЗ «КБ «РЖД-Медицина» г.Оренбург» </t>
  </si>
  <si>
    <t>МТР</t>
  </si>
  <si>
    <t>Приложение 6.1 к протоколу заседания  Комиссии по разработке ТП ОМС №11 от 30.09.2025 г.</t>
  </si>
  <si>
    <t>ВМП Нейрохирургия 12</t>
  </si>
  <si>
    <t>ВМП Нейрохирургия 14</t>
  </si>
  <si>
    <t>ВМП Онкология 24</t>
  </si>
  <si>
    <t>ВМП Офтальмология 31</t>
  </si>
  <si>
    <t>ВМП Травматология и ортопедия 76</t>
  </si>
  <si>
    <t>ВМП Травматология и ортопедия 77</t>
  </si>
  <si>
    <t>ВМП Хирургия 82</t>
  </si>
  <si>
    <t>ВМП Хирургия 83</t>
  </si>
  <si>
    <t>ВМП Неонатология 20</t>
  </si>
  <si>
    <t>ВМП Эндокринология 87</t>
  </si>
  <si>
    <t>ВМП Детская хирургия в период новорожденности 8</t>
  </si>
  <si>
    <t>ВМП Нейрохирургия 15</t>
  </si>
  <si>
    <t>ВМП Онкология 23</t>
  </si>
  <si>
    <t>ВМП Оториноларингология 28</t>
  </si>
  <si>
    <t>ВМП Оториноларингология 29</t>
  </si>
  <si>
    <t>ВМП Урология 79</t>
  </si>
  <si>
    <t>ВМП Онкология 21</t>
  </si>
  <si>
    <t>ВМП Дерматовенерология 9</t>
  </si>
  <si>
    <t>ВМП Торакальная хирургия 68</t>
  </si>
  <si>
    <t>ВМП Торакальная хирургия 69</t>
  </si>
  <si>
    <t>ВМП Травматология и ортопедия 74</t>
  </si>
  <si>
    <t>ВМП Урология 80</t>
  </si>
  <si>
    <t>ВМП Сердечно-сосудистая хирургия 48</t>
  </si>
  <si>
    <t>ВМП Сердечно-сосудистая хирургия 49</t>
  </si>
  <si>
    <t>ВМП Хирургия 84</t>
  </si>
  <si>
    <t>ВМП Неонатология 19</t>
  </si>
  <si>
    <t>ВМП Акушерство и гинекология 1</t>
  </si>
  <si>
    <t xml:space="preserve">Корректировка объемов предоставления высокотехнологичной медицинской помощи на 2025г. </t>
  </si>
  <si>
    <t>МО/группа ВМП</t>
  </si>
  <si>
    <t>Утверждено на 2025г.</t>
  </si>
  <si>
    <t>Корректировка</t>
  </si>
  <si>
    <t>Утвердить с учётом корректировки</t>
  </si>
  <si>
    <t>Сумма</t>
  </si>
  <si>
    <t>Приложение 7 к протоколу заседания  Комиссии по разработке ТП ОМС №11 от 02.10.2025 г.</t>
  </si>
  <si>
    <t>МТР КС БСК КА</t>
  </si>
  <si>
    <t>ВМП Оториноларингология 30</t>
  </si>
  <si>
    <t>ВМП Сердечно-сосудистая хирургия 44</t>
  </si>
  <si>
    <t>ВМП Сердечно-сосудистая хирургия 45</t>
  </si>
  <si>
    <t>ВМП Сердечно-сосудистая хирургия 46</t>
  </si>
  <si>
    <t>ВМП Сердечно-сосудистая хирургия 47</t>
  </si>
  <si>
    <t>ВМП Сердечно-сосудистая хирургия 50</t>
  </si>
  <si>
    <t>ВМП Сердечно-сосудистая хирургия 51</t>
  </si>
  <si>
    <t>ВМП Сердечно-сосудистая хирургия 52</t>
  </si>
  <si>
    <t>ВМП Сердечно-сосудистая хирургия 53</t>
  </si>
  <si>
    <t>ВМП Сердечно-сосудистая хирургия 55</t>
  </si>
  <si>
    <t>ВМП Сердечно-сосудистая хирургия 56</t>
  </si>
  <si>
    <t>ВМП Сердечно-сосудистая хирургия 57</t>
  </si>
  <si>
    <t>ВМП Травматология и ортопедия 70</t>
  </si>
  <si>
    <t>ВМП Травматология и ортопедия 78</t>
  </si>
  <si>
    <t>560009</t>
  </si>
  <si>
    <t>ГАУЗ «ООККВД»</t>
  </si>
  <si>
    <t xml:space="preserve">МТР ВМП </t>
  </si>
  <si>
    <t>Приложение 4.5 к протоколу заседания  Комиссии по разработке ТП ОМС №11 от 02.10.2025 г.</t>
  </si>
  <si>
    <t>Корректировка объемов амбулаторных диагностических исследований по блоку "ДИ ОНК " на 2025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</si>
</sst>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0_ ;\-#,##0.00\ "/>
    <numFmt numFmtId="166" formatCode="#,##0.00_ ;[Red]\-#,##0.00\ "/>
    <numFmt numFmtId="167" formatCode="#,##0_ ;[Red]\-#,##0\ "/>
    <numFmt numFmtId="168" formatCode="#,##0.0"/>
  </numFmts>
  <fonts count="23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Arial"/>
      <family val="2"/>
    </font>
    <font>
      <sz val="8"/>
      <color indexed="5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1"/>
    <xf numFmtId="0" fontId="17" fillId="0" borderId="1"/>
    <xf numFmtId="0" fontId="17" fillId="0" borderId="1"/>
    <xf numFmtId="0" fontId="7" fillId="0" borderId="1"/>
    <xf numFmtId="0" fontId="7" fillId="0" borderId="1"/>
  </cellStyleXfs>
  <cellXfs count="17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3" fontId="1" fillId="2" borderId="2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" fontId="1" fillId="2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10" fillId="0" borderId="0" xfId="0" applyFont="1" applyAlignment="1">
      <alignment vertical="center" wrapText="1"/>
    </xf>
    <xf numFmtId="0" fontId="2" fillId="0" borderId="0" xfId="0" applyFont="1"/>
    <xf numFmtId="0" fontId="1" fillId="0" borderId="0" xfId="0" applyFont="1" applyFill="1"/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3" fillId="0" borderId="0" xfId="0" applyFont="1"/>
    <xf numFmtId="0" fontId="15" fillId="0" borderId="0" xfId="0" applyFont="1" applyAlignment="1">
      <alignment vertical="center"/>
    </xf>
    <xf numFmtId="4" fontId="4" fillId="6" borderId="5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3" applyFont="1" applyAlignment="1">
      <alignment horizontal="left" vertical="center"/>
    </xf>
    <xf numFmtId="165" fontId="1" fillId="0" borderId="1" xfId="3" applyNumberFormat="1" applyFont="1" applyAlignment="1">
      <alignment horizontal="left" vertical="center"/>
    </xf>
    <xf numFmtId="0" fontId="4" fillId="0" borderId="5" xfId="3" applyFont="1" applyFill="1" applyBorder="1" applyAlignment="1">
      <alignment horizontal="center" vertical="center" wrapText="1"/>
    </xf>
    <xf numFmtId="165" fontId="4" fillId="0" borderId="5" xfId="3" applyNumberFormat="1" applyFont="1" applyFill="1" applyBorder="1" applyAlignment="1">
      <alignment horizontal="center" vertical="center" wrapText="1"/>
    </xf>
    <xf numFmtId="164" fontId="4" fillId="0" borderId="5" xfId="3" applyNumberFormat="1" applyFont="1" applyFill="1" applyBorder="1" applyAlignment="1">
      <alignment horizontal="center" vertical="center" wrapText="1"/>
    </xf>
    <xf numFmtId="3" fontId="4" fillId="0" borderId="5" xfId="3" applyNumberFormat="1" applyFont="1" applyFill="1" applyBorder="1" applyAlignment="1">
      <alignment horizontal="center" vertical="center" wrapText="1"/>
    </xf>
    <xf numFmtId="0" fontId="19" fillId="3" borderId="5" xfId="3" applyFont="1" applyFill="1" applyBorder="1" applyAlignment="1">
      <alignment horizontal="left" vertical="center" wrapText="1"/>
    </xf>
    <xf numFmtId="0" fontId="20" fillId="0" borderId="0" xfId="0" applyFont="1" applyFill="1" applyAlignment="1">
      <alignment vertical="top"/>
    </xf>
    <xf numFmtId="4" fontId="15" fillId="0" borderId="5" xfId="0" applyNumberFormat="1" applyFont="1" applyFill="1" applyBorder="1" applyAlignment="1">
      <alignment horizontal="center" vertical="center" wrapText="1"/>
    </xf>
    <xf numFmtId="1" fontId="15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left"/>
    </xf>
    <xf numFmtId="0" fontId="12" fillId="3" borderId="5" xfId="0" applyFont="1" applyFill="1" applyBorder="1" applyAlignment="1">
      <alignment horizontal="left" vertical="top" wrapText="1"/>
    </xf>
    <xf numFmtId="4" fontId="12" fillId="3" borderId="5" xfId="0" applyNumberFormat="1" applyFont="1" applyFill="1" applyBorder="1" applyAlignment="1">
      <alignment horizontal="right" vertical="top" wrapText="1"/>
    </xf>
    <xf numFmtId="1" fontId="12" fillId="3" borderId="5" xfId="0" applyNumberFormat="1" applyFont="1" applyFill="1" applyBorder="1" applyAlignment="1">
      <alignment horizontal="right" vertical="top" wrapText="1"/>
    </xf>
    <xf numFmtId="3" fontId="12" fillId="3" borderId="5" xfId="0" applyNumberFormat="1" applyFont="1" applyFill="1" applyBorder="1" applyAlignment="1">
      <alignment horizontal="right" vertical="top" wrapText="1"/>
    </xf>
    <xf numFmtId="0" fontId="8" fillId="2" borderId="5" xfId="0" applyFont="1" applyFill="1" applyBorder="1" applyAlignment="1">
      <alignment horizontal="left" vertical="top" wrapText="1" indent="2"/>
    </xf>
    <xf numFmtId="0" fontId="8" fillId="2" borderId="5" xfId="0" applyFont="1" applyFill="1" applyBorder="1" applyAlignment="1">
      <alignment horizontal="left" vertical="top" wrapText="1"/>
    </xf>
    <xf numFmtId="4" fontId="8" fillId="2" borderId="5" xfId="0" applyNumberFormat="1" applyFont="1" applyFill="1" applyBorder="1" applyAlignment="1">
      <alignment horizontal="right" vertical="top" wrapText="1"/>
    </xf>
    <xf numFmtId="1" fontId="8" fillId="2" borderId="5" xfId="0" applyNumberFormat="1" applyFont="1" applyFill="1" applyBorder="1" applyAlignment="1">
      <alignment horizontal="right" vertical="top" wrapText="1"/>
    </xf>
    <xf numFmtId="3" fontId="8" fillId="2" borderId="5" xfId="0" applyNumberFormat="1" applyFont="1" applyFill="1" applyBorder="1" applyAlignment="1">
      <alignment horizontal="right" vertical="top" wrapText="1"/>
    </xf>
    <xf numFmtId="4" fontId="8" fillId="0" borderId="5" xfId="0" applyNumberFormat="1" applyFont="1" applyFill="1" applyBorder="1" applyAlignment="1">
      <alignment horizontal="right" vertical="top" wrapText="1"/>
    </xf>
    <xf numFmtId="1" fontId="8" fillId="0" borderId="5" xfId="0" applyNumberFormat="1" applyFont="1" applyFill="1" applyBorder="1" applyAlignment="1">
      <alignment horizontal="right" vertical="top" wrapText="1"/>
    </xf>
    <xf numFmtId="0" fontId="12" fillId="3" borderId="5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/>
    </xf>
    <xf numFmtId="0" fontId="2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8" fillId="0" borderId="5" xfId="0" applyFont="1" applyFill="1" applyBorder="1" applyAlignment="1">
      <alignment horizontal="left" vertical="top" wrapText="1" indent="1"/>
    </xf>
    <xf numFmtId="0" fontId="8" fillId="0" borderId="5" xfId="0" applyFont="1" applyFill="1" applyBorder="1" applyAlignment="1">
      <alignment horizontal="left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left"/>
    </xf>
    <xf numFmtId="4" fontId="19" fillId="5" borderId="5" xfId="0" applyNumberFormat="1" applyFont="1" applyFill="1" applyBorder="1" applyAlignment="1">
      <alignment horizontal="right"/>
    </xf>
    <xf numFmtId="0" fontId="19" fillId="5" borderId="5" xfId="0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top" wrapText="1" indent="3"/>
    </xf>
    <xf numFmtId="168" fontId="12" fillId="3" borderId="5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4" fontId="8" fillId="5" borderId="5" xfId="0" applyNumberFormat="1" applyFont="1" applyFill="1" applyBorder="1" applyAlignment="1">
      <alignment horizontal="right" vertical="top" wrapText="1"/>
    </xf>
    <xf numFmtId="1" fontId="8" fillId="5" borderId="5" xfId="0" applyNumberFormat="1" applyFont="1" applyFill="1" applyBorder="1" applyAlignment="1">
      <alignment horizontal="right" vertical="top" wrapText="1"/>
    </xf>
    <xf numFmtId="3" fontId="8" fillId="5" borderId="5" xfId="0" applyNumberFormat="1" applyFont="1" applyFill="1" applyBorder="1" applyAlignment="1">
      <alignment horizontal="right" vertical="top" wrapText="1"/>
    </xf>
    <xf numFmtId="166" fontId="1" fillId="0" borderId="1" xfId="3" applyNumberFormat="1" applyFont="1"/>
    <xf numFmtId="0" fontId="1" fillId="0" borderId="1" xfId="3" applyFont="1"/>
    <xf numFmtId="0" fontId="19" fillId="3" borderId="5" xfId="3" applyNumberFormat="1" applyFont="1" applyFill="1" applyBorder="1" applyAlignment="1">
      <alignment vertical="top" wrapText="1"/>
    </xf>
    <xf numFmtId="0" fontId="22" fillId="7" borderId="5" xfId="3" applyNumberFormat="1" applyFont="1" applyFill="1" applyBorder="1" applyAlignment="1">
      <alignment vertical="top" wrapText="1" indent="1"/>
    </xf>
    <xf numFmtId="0" fontId="22" fillId="8" borderId="5" xfId="3" applyNumberFormat="1" applyFont="1" applyFill="1" applyBorder="1" applyAlignment="1">
      <alignment vertical="top" wrapText="1"/>
    </xf>
    <xf numFmtId="4" fontId="22" fillId="8" borderId="5" xfId="3" applyNumberFormat="1" applyFont="1" applyFill="1" applyBorder="1" applyAlignment="1">
      <alignment horizontal="right" vertical="top" wrapText="1"/>
    </xf>
    <xf numFmtId="3" fontId="22" fillId="8" borderId="5" xfId="3" applyNumberFormat="1" applyFont="1" applyFill="1" applyBorder="1" applyAlignment="1">
      <alignment horizontal="right" vertical="top" wrapText="1"/>
    </xf>
    <xf numFmtId="165" fontId="19" fillId="8" borderId="5" xfId="3" applyNumberFormat="1" applyFont="1" applyFill="1" applyBorder="1"/>
    <xf numFmtId="164" fontId="19" fillId="8" borderId="5" xfId="3" applyNumberFormat="1" applyFont="1" applyFill="1" applyBorder="1"/>
    <xf numFmtId="166" fontId="19" fillId="8" borderId="5" xfId="3" applyNumberFormat="1" applyFont="1" applyFill="1" applyBorder="1"/>
    <xf numFmtId="3" fontId="19" fillId="8" borderId="5" xfId="3" applyNumberFormat="1" applyFont="1" applyFill="1" applyBorder="1"/>
    <xf numFmtId="0" fontId="22" fillId="7" borderId="5" xfId="3" applyNumberFormat="1" applyFont="1" applyFill="1" applyBorder="1" applyAlignment="1">
      <alignment vertical="top" wrapText="1" indent="2"/>
    </xf>
    <xf numFmtId="0" fontId="11" fillId="7" borderId="5" xfId="3" applyNumberFormat="1" applyFont="1" applyFill="1" applyBorder="1" applyAlignment="1">
      <alignment vertical="top" wrapText="1"/>
    </xf>
    <xf numFmtId="4" fontId="11" fillId="7" borderId="5" xfId="3" applyNumberFormat="1" applyFont="1" applyFill="1" applyBorder="1" applyAlignment="1">
      <alignment horizontal="right" vertical="top" wrapText="1"/>
    </xf>
    <xf numFmtId="3" fontId="11" fillId="7" borderId="5" xfId="3" applyNumberFormat="1" applyFont="1" applyFill="1" applyBorder="1" applyAlignment="1">
      <alignment horizontal="right" vertical="top" wrapText="1"/>
    </xf>
    <xf numFmtId="165" fontId="1" fillId="0" borderId="5" xfId="3" applyNumberFormat="1" applyFont="1" applyBorder="1"/>
    <xf numFmtId="164" fontId="1" fillId="0" borderId="5" xfId="3" applyNumberFormat="1" applyFont="1" applyBorder="1"/>
    <xf numFmtId="166" fontId="1" fillId="0" borderId="5" xfId="3" applyNumberFormat="1" applyFont="1" applyBorder="1"/>
    <xf numFmtId="3" fontId="1" fillId="0" borderId="5" xfId="3" applyNumberFormat="1" applyFont="1" applyBorder="1"/>
    <xf numFmtId="0" fontId="11" fillId="7" borderId="5" xfId="3" applyNumberFormat="1" applyFont="1" applyFill="1" applyBorder="1" applyAlignment="1">
      <alignment vertical="top" wrapText="1" indent="3"/>
    </xf>
    <xf numFmtId="167" fontId="19" fillId="8" borderId="5" xfId="3" applyNumberFormat="1" applyFont="1" applyFill="1" applyBorder="1"/>
    <xf numFmtId="1" fontId="11" fillId="7" borderId="5" xfId="3" applyNumberFormat="1" applyFont="1" applyFill="1" applyBorder="1" applyAlignment="1">
      <alignment horizontal="right" vertical="top" wrapText="1"/>
    </xf>
    <xf numFmtId="165" fontId="1" fillId="8" borderId="5" xfId="3" applyNumberFormat="1" applyFont="1" applyFill="1" applyBorder="1"/>
    <xf numFmtId="164" fontId="1" fillId="8" borderId="5" xfId="3" applyNumberFormat="1" applyFont="1" applyFill="1" applyBorder="1"/>
    <xf numFmtId="0" fontId="1" fillId="3" borderId="5" xfId="3" applyFont="1" applyFill="1" applyBorder="1"/>
    <xf numFmtId="4" fontId="1" fillId="3" borderId="5" xfId="3" applyNumberFormat="1" applyFont="1" applyFill="1" applyBorder="1" applyAlignment="1">
      <alignment horizontal="right" vertical="center"/>
    </xf>
    <xf numFmtId="3" fontId="1" fillId="3" borderId="5" xfId="3" applyNumberFormat="1" applyFont="1" applyFill="1" applyBorder="1" applyAlignment="1">
      <alignment horizontal="right" vertical="center"/>
    </xf>
    <xf numFmtId="165" fontId="1" fillId="3" borderId="5" xfId="3" applyNumberFormat="1" applyFont="1" applyFill="1" applyBorder="1" applyAlignment="1">
      <alignment horizontal="right" vertical="center"/>
    </xf>
    <xf numFmtId="164" fontId="1" fillId="3" borderId="5" xfId="3" applyNumberFormat="1" applyFont="1" applyFill="1" applyBorder="1" applyAlignment="1">
      <alignment horizontal="right" vertical="center"/>
    </xf>
    <xf numFmtId="166" fontId="19" fillId="3" borderId="5" xfId="3" applyNumberFormat="1" applyFont="1" applyFill="1" applyBorder="1"/>
    <xf numFmtId="165" fontId="19" fillId="3" borderId="5" xfId="3" applyNumberFormat="1" applyFont="1" applyFill="1" applyBorder="1"/>
    <xf numFmtId="164" fontId="19" fillId="3" borderId="5" xfId="3" applyNumberFormat="1" applyFont="1" applyFill="1" applyBorder="1"/>
    <xf numFmtId="3" fontId="19" fillId="3" borderId="5" xfId="3" applyNumberFormat="1" applyFont="1" applyFill="1" applyBorder="1"/>
    <xf numFmtId="165" fontId="1" fillId="0" borderId="1" xfId="3" applyNumberFormat="1" applyFont="1"/>
    <xf numFmtId="164" fontId="1" fillId="0" borderId="1" xfId="3" applyNumberFormat="1" applyFont="1"/>
    <xf numFmtId="3" fontId="1" fillId="0" borderId="1" xfId="3" applyNumberFormat="1" applyFont="1"/>
    <xf numFmtId="0" fontId="12" fillId="4" borderId="5" xfId="0" applyFont="1" applyFill="1" applyBorder="1" applyAlignment="1">
      <alignment horizontal="left" vertical="top" wrapText="1" indent="1"/>
    </xf>
    <xf numFmtId="0" fontId="12" fillId="4" borderId="5" xfId="0" applyFont="1" applyFill="1" applyBorder="1" applyAlignment="1">
      <alignment horizontal="left" vertical="top" wrapText="1"/>
    </xf>
    <xf numFmtId="4" fontId="12" fillId="4" borderId="5" xfId="0" applyNumberFormat="1" applyFont="1" applyFill="1" applyBorder="1" applyAlignment="1">
      <alignment horizontal="right" vertical="top" wrapText="1"/>
    </xf>
    <xf numFmtId="3" fontId="12" fillId="4" borderId="5" xfId="0" applyNumberFormat="1" applyFont="1" applyFill="1" applyBorder="1" applyAlignment="1">
      <alignment horizontal="right" vertical="top" wrapText="1"/>
    </xf>
    <xf numFmtId="1" fontId="12" fillId="4" borderId="5" xfId="0" applyNumberFormat="1" applyFont="1" applyFill="1" applyBorder="1" applyAlignment="1">
      <alignment horizontal="right" vertical="top" wrapText="1"/>
    </xf>
    <xf numFmtId="0" fontId="8" fillId="5" borderId="5" xfId="0" applyFont="1" applyFill="1" applyBorder="1" applyAlignment="1">
      <alignment horizontal="left" vertical="top" wrapText="1" indent="2"/>
    </xf>
    <xf numFmtId="0" fontId="8" fillId="5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6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9" fillId="5" borderId="9" xfId="0" applyFont="1" applyFill="1" applyBorder="1" applyAlignment="1">
      <alignment horizontal="center"/>
    </xf>
    <xf numFmtId="0" fontId="19" fillId="5" borderId="1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left" vertical="center"/>
    </xf>
    <xf numFmtId="49" fontId="15" fillId="0" borderId="5" xfId="4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8" fillId="7" borderId="7" xfId="2" applyNumberFormat="1" applyFont="1" applyFill="1" applyBorder="1" applyAlignment="1">
      <alignment horizontal="center" vertical="center" wrapText="1"/>
    </xf>
    <xf numFmtId="0" fontId="18" fillId="7" borderId="8" xfId="2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 wrapText="1"/>
    </xf>
    <xf numFmtId="0" fontId="19" fillId="3" borderId="9" xfId="3" applyNumberFormat="1" applyFont="1" applyFill="1" applyBorder="1" applyAlignment="1">
      <alignment horizontal="left" vertical="top" wrapText="1"/>
    </xf>
    <xf numFmtId="0" fontId="19" fillId="3" borderId="11" xfId="3" applyNumberFormat="1" applyFont="1" applyFill="1" applyBorder="1" applyAlignment="1">
      <alignment horizontal="left" vertical="top" wrapText="1"/>
    </xf>
    <xf numFmtId="0" fontId="19" fillId="3" borderId="10" xfId="3" applyNumberFormat="1" applyFont="1" applyFill="1" applyBorder="1" applyAlignment="1">
      <alignment horizontal="left" vertical="top" wrapText="1"/>
    </xf>
    <xf numFmtId="0" fontId="1" fillId="0" borderId="1" xfId="3" applyFont="1" applyBorder="1" applyAlignment="1">
      <alignment horizontal="right" vertical="center" wrapText="1"/>
    </xf>
    <xf numFmtId="0" fontId="14" fillId="0" borderId="6" xfId="3" applyFont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/>
    </xf>
    <xf numFmtId="49" fontId="11" fillId="0" borderId="5" xfId="3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0" fontId="19" fillId="3" borderId="5" xfId="3" applyNumberFormat="1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 wrapText="1"/>
    </xf>
    <xf numFmtId="0" fontId="16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5"/>
    <cellStyle name="Обычный 3" xfId="3"/>
    <cellStyle name="Обычный 8" xfId="4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55;%20&#1050;&#1054;&#1052;&#1048;&#1057;&#1057;&#1048;&#1071;/&#1058;&#1055;%20&#1050;&#1054;&#1052;&#1048;&#1057;&#1057;&#1048;&#1071;%202025/&#1040;&#1082;&#1090;&#1091;&#1072;&#1083;&#1080;&#1079;&#1072;&#1094;&#1080;&#1103;%20&#1054;&#1055;&#1052;&#1055;%20&#1085;&#1072;%202025%20&#1075;&#1086;&#1076;/&#1040;&#1082;&#1090;&#1091;&#1072;&#1083;&#1100;&#1085;&#1099;&#1077;%20&#1054;&#1055;&#1052;&#1055;%20&#1085;&#1072;%2031.07.2025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ды помощи"/>
      <sheetName val="ВМП"/>
      <sheetName val="КС"/>
      <sheetName val=" ДС"/>
      <sheetName val="ДИ"/>
      <sheetName val="АПП"/>
    </sheetNames>
    <sheetDataSet>
      <sheetData sheetId="0"/>
      <sheetData sheetId="1"/>
      <sheetData sheetId="2">
        <row r="121">
          <cell r="D121">
            <v>585897906.32000005</v>
          </cell>
          <cell r="E121">
            <v>10166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BreakPreview" zoomScale="110" zoomScaleNormal="100" zoomScaleSheetLayoutView="110" workbookViewId="0">
      <selection sqref="A1:XFD1048576"/>
    </sheetView>
  </sheetViews>
  <sheetFormatPr defaultColWidth="10.5" defaultRowHeight="11.25" outlineLevelRow="2" x14ac:dyDescent="0.2"/>
  <cols>
    <col min="1" max="1" width="11" style="1" customWidth="1"/>
    <col min="2" max="2" width="33.83203125" style="1" customWidth="1"/>
    <col min="3" max="3" width="13.5" style="1" customWidth="1"/>
    <col min="4" max="4" width="8.33203125" style="1" customWidth="1"/>
    <col min="5" max="5" width="13.5" style="43" customWidth="1"/>
    <col min="6" max="6" width="8.33203125" style="1" customWidth="1"/>
    <col min="7" max="7" width="13.5" style="43" customWidth="1"/>
    <col min="8" max="8" width="8.33203125" style="1" customWidth="1"/>
    <col min="9" max="16384" width="10.5" style="2"/>
  </cols>
  <sheetData>
    <row r="1" spans="1:9" ht="51" customHeight="1" x14ac:dyDescent="0.2">
      <c r="F1" s="118" t="s">
        <v>262</v>
      </c>
      <c r="G1" s="118"/>
      <c r="H1" s="118"/>
    </row>
    <row r="2" spans="1:9" ht="36.75" customHeight="1" x14ac:dyDescent="0.2">
      <c r="A2" s="119" t="s">
        <v>263</v>
      </c>
      <c r="B2" s="119"/>
      <c r="C2" s="119"/>
      <c r="D2" s="119"/>
      <c r="E2" s="119"/>
      <c r="F2" s="119"/>
      <c r="G2" s="119"/>
      <c r="H2" s="119"/>
      <c r="I2" s="29"/>
    </row>
    <row r="3" spans="1:9" ht="31.5" customHeight="1" x14ac:dyDescent="0.2">
      <c r="A3" s="120" t="s">
        <v>234</v>
      </c>
      <c r="B3" s="122" t="s">
        <v>1</v>
      </c>
      <c r="C3" s="124" t="s">
        <v>228</v>
      </c>
      <c r="D3" s="124"/>
      <c r="E3" s="125" t="s">
        <v>223</v>
      </c>
      <c r="F3" s="125"/>
      <c r="G3" s="125" t="s">
        <v>224</v>
      </c>
      <c r="H3" s="125"/>
    </row>
    <row r="4" spans="1:9" x14ac:dyDescent="0.2">
      <c r="A4" s="121"/>
      <c r="B4" s="123"/>
      <c r="C4" s="30" t="s">
        <v>261</v>
      </c>
      <c r="D4" s="30" t="s">
        <v>236</v>
      </c>
      <c r="E4" s="42" t="s">
        <v>261</v>
      </c>
      <c r="F4" s="42" t="s">
        <v>236</v>
      </c>
      <c r="G4" s="42" t="s">
        <v>261</v>
      </c>
      <c r="H4" s="42" t="s">
        <v>236</v>
      </c>
    </row>
    <row r="5" spans="1:9" x14ac:dyDescent="0.2">
      <c r="A5" s="44" t="s">
        <v>116</v>
      </c>
      <c r="B5" s="44" t="s">
        <v>117</v>
      </c>
      <c r="C5" s="45">
        <v>20210754.170000002</v>
      </c>
      <c r="D5" s="46">
        <v>766</v>
      </c>
      <c r="E5" s="45">
        <v>-1530270.26</v>
      </c>
      <c r="F5" s="47">
        <v>0</v>
      </c>
      <c r="G5" s="45">
        <v>18680483.91</v>
      </c>
      <c r="H5" s="46">
        <v>766</v>
      </c>
    </row>
    <row r="6" spans="1:9" outlineLevel="2" x14ac:dyDescent="0.2">
      <c r="A6" s="48"/>
      <c r="B6" s="49" t="s">
        <v>118</v>
      </c>
      <c r="C6" s="50">
        <v>882611.04</v>
      </c>
      <c r="D6" s="51">
        <v>67</v>
      </c>
      <c r="E6" s="50">
        <v>0</v>
      </c>
      <c r="F6" s="52">
        <v>0</v>
      </c>
      <c r="G6" s="53">
        <v>882611.04</v>
      </c>
      <c r="H6" s="54">
        <v>67</v>
      </c>
    </row>
    <row r="7" spans="1:9" outlineLevel="2" x14ac:dyDescent="0.2">
      <c r="A7" s="48"/>
      <c r="B7" s="49" t="s">
        <v>119</v>
      </c>
      <c r="C7" s="50">
        <v>1004495.25</v>
      </c>
      <c r="D7" s="51">
        <v>39</v>
      </c>
      <c r="E7" s="50">
        <v>0</v>
      </c>
      <c r="F7" s="52">
        <v>0</v>
      </c>
      <c r="G7" s="53">
        <v>1004495.25</v>
      </c>
      <c r="H7" s="54">
        <v>39</v>
      </c>
    </row>
    <row r="8" spans="1:9" outlineLevel="2" x14ac:dyDescent="0.2">
      <c r="A8" s="48"/>
      <c r="B8" s="49" t="s">
        <v>120</v>
      </c>
      <c r="C8" s="50">
        <v>1501167.86</v>
      </c>
      <c r="D8" s="51">
        <v>57</v>
      </c>
      <c r="E8" s="50">
        <v>-332843.49</v>
      </c>
      <c r="F8" s="52">
        <v>0</v>
      </c>
      <c r="G8" s="53">
        <v>1168324.3700000001</v>
      </c>
      <c r="H8" s="54">
        <v>57</v>
      </c>
    </row>
    <row r="9" spans="1:9" outlineLevel="2" x14ac:dyDescent="0.2">
      <c r="A9" s="48"/>
      <c r="B9" s="49" t="s">
        <v>121</v>
      </c>
      <c r="C9" s="50">
        <v>1869164.66</v>
      </c>
      <c r="D9" s="51">
        <v>67</v>
      </c>
      <c r="E9" s="50">
        <v>-221095.66</v>
      </c>
      <c r="F9" s="52">
        <v>0</v>
      </c>
      <c r="G9" s="53">
        <v>1648069</v>
      </c>
      <c r="H9" s="54">
        <v>67</v>
      </c>
    </row>
    <row r="10" spans="1:9" outlineLevel="2" x14ac:dyDescent="0.2">
      <c r="A10" s="48"/>
      <c r="B10" s="49" t="s">
        <v>122</v>
      </c>
      <c r="C10" s="50">
        <v>1869164.66</v>
      </c>
      <c r="D10" s="51">
        <v>67</v>
      </c>
      <c r="E10" s="50">
        <v>-492704.23</v>
      </c>
      <c r="F10" s="52">
        <v>0</v>
      </c>
      <c r="G10" s="53">
        <v>1376460.43</v>
      </c>
      <c r="H10" s="54">
        <v>67</v>
      </c>
    </row>
    <row r="11" spans="1:9" outlineLevel="2" x14ac:dyDescent="0.2">
      <c r="A11" s="48"/>
      <c r="B11" s="49" t="s">
        <v>123</v>
      </c>
      <c r="C11" s="50">
        <v>1869164.66</v>
      </c>
      <c r="D11" s="51">
        <v>67</v>
      </c>
      <c r="E11" s="50">
        <v>-483626.88</v>
      </c>
      <c r="F11" s="52">
        <v>0</v>
      </c>
      <c r="G11" s="53">
        <v>1385537.78</v>
      </c>
      <c r="H11" s="54">
        <v>67</v>
      </c>
    </row>
    <row r="12" spans="1:9" outlineLevel="2" x14ac:dyDescent="0.2">
      <c r="A12" s="48"/>
      <c r="B12" s="49" t="s">
        <v>124</v>
      </c>
      <c r="C12" s="50">
        <v>1869164.66</v>
      </c>
      <c r="D12" s="51">
        <v>67</v>
      </c>
      <c r="E12" s="50">
        <v>0</v>
      </c>
      <c r="F12" s="52">
        <v>0</v>
      </c>
      <c r="G12" s="53">
        <v>1869164.66</v>
      </c>
      <c r="H12" s="54">
        <v>67</v>
      </c>
    </row>
    <row r="13" spans="1:9" outlineLevel="2" x14ac:dyDescent="0.2">
      <c r="A13" s="48"/>
      <c r="B13" s="49" t="s">
        <v>125</v>
      </c>
      <c r="C13" s="50">
        <v>1869164.66</v>
      </c>
      <c r="D13" s="51">
        <v>67</v>
      </c>
      <c r="E13" s="50">
        <v>0</v>
      </c>
      <c r="F13" s="52">
        <v>0</v>
      </c>
      <c r="G13" s="53">
        <v>1869164.66</v>
      </c>
      <c r="H13" s="54">
        <v>67</v>
      </c>
    </row>
    <row r="14" spans="1:9" outlineLevel="2" x14ac:dyDescent="0.2">
      <c r="A14" s="48"/>
      <c r="B14" s="49" t="s">
        <v>126</v>
      </c>
      <c r="C14" s="50">
        <v>1869164.66</v>
      </c>
      <c r="D14" s="51">
        <v>67</v>
      </c>
      <c r="E14" s="50">
        <v>0</v>
      </c>
      <c r="F14" s="52">
        <v>0</v>
      </c>
      <c r="G14" s="53">
        <v>1869164.66</v>
      </c>
      <c r="H14" s="54">
        <v>67</v>
      </c>
    </row>
    <row r="15" spans="1:9" outlineLevel="2" x14ac:dyDescent="0.2">
      <c r="A15" s="48"/>
      <c r="B15" s="49" t="s">
        <v>127</v>
      </c>
      <c r="C15" s="50">
        <v>1869164.66</v>
      </c>
      <c r="D15" s="51">
        <v>67</v>
      </c>
      <c r="E15" s="50">
        <v>0</v>
      </c>
      <c r="F15" s="52">
        <v>0</v>
      </c>
      <c r="G15" s="53">
        <v>1869164.66</v>
      </c>
      <c r="H15" s="54">
        <v>67</v>
      </c>
    </row>
    <row r="16" spans="1:9" outlineLevel="2" x14ac:dyDescent="0.2">
      <c r="A16" s="48"/>
      <c r="B16" s="49" t="s">
        <v>128</v>
      </c>
      <c r="C16" s="50">
        <v>1869164.66</v>
      </c>
      <c r="D16" s="51">
        <v>67</v>
      </c>
      <c r="E16" s="50">
        <v>0</v>
      </c>
      <c r="F16" s="52">
        <v>0</v>
      </c>
      <c r="G16" s="53">
        <v>1869164.66</v>
      </c>
      <c r="H16" s="54">
        <v>67</v>
      </c>
    </row>
    <row r="17" spans="1:8" outlineLevel="2" x14ac:dyDescent="0.2">
      <c r="A17" s="48"/>
      <c r="B17" s="49" t="s">
        <v>129</v>
      </c>
      <c r="C17" s="50">
        <v>1869162.74</v>
      </c>
      <c r="D17" s="51">
        <v>67</v>
      </c>
      <c r="E17" s="50">
        <v>0</v>
      </c>
      <c r="F17" s="52">
        <v>0</v>
      </c>
      <c r="G17" s="53">
        <v>1869162.74</v>
      </c>
      <c r="H17" s="54">
        <v>67</v>
      </c>
    </row>
    <row r="18" spans="1:8" x14ac:dyDescent="0.2">
      <c r="A18" s="44" t="s">
        <v>130</v>
      </c>
      <c r="B18" s="44" t="s">
        <v>3</v>
      </c>
      <c r="C18" s="45">
        <v>4093474.98</v>
      </c>
      <c r="D18" s="46">
        <v>190</v>
      </c>
      <c r="E18" s="45">
        <v>941904.05</v>
      </c>
      <c r="F18" s="47">
        <v>1</v>
      </c>
      <c r="G18" s="45">
        <v>5035379.03</v>
      </c>
      <c r="H18" s="46">
        <v>191</v>
      </c>
    </row>
    <row r="19" spans="1:8" outlineLevel="2" x14ac:dyDescent="0.2">
      <c r="A19" s="48"/>
      <c r="B19" s="49" t="s">
        <v>118</v>
      </c>
      <c r="C19" s="50">
        <v>368618.69</v>
      </c>
      <c r="D19" s="51">
        <v>11</v>
      </c>
      <c r="E19" s="50">
        <v>0</v>
      </c>
      <c r="F19" s="52">
        <v>0</v>
      </c>
      <c r="G19" s="53">
        <v>368618.69</v>
      </c>
      <c r="H19" s="54">
        <v>11</v>
      </c>
    </row>
    <row r="20" spans="1:8" outlineLevel="2" x14ac:dyDescent="0.2">
      <c r="A20" s="48"/>
      <c r="B20" s="49" t="s">
        <v>119</v>
      </c>
      <c r="C20" s="50">
        <v>170152.62</v>
      </c>
      <c r="D20" s="51">
        <v>7</v>
      </c>
      <c r="E20" s="50">
        <v>0</v>
      </c>
      <c r="F20" s="52">
        <v>0</v>
      </c>
      <c r="G20" s="53">
        <v>170152.62</v>
      </c>
      <c r="H20" s="54">
        <v>7</v>
      </c>
    </row>
    <row r="21" spans="1:8" outlineLevel="2" x14ac:dyDescent="0.2">
      <c r="A21" s="48"/>
      <c r="B21" s="49" t="s">
        <v>120</v>
      </c>
      <c r="C21" s="50">
        <v>999565.69</v>
      </c>
      <c r="D21" s="51">
        <v>31</v>
      </c>
      <c r="E21" s="50">
        <v>0</v>
      </c>
      <c r="F21" s="52">
        <v>0</v>
      </c>
      <c r="G21" s="53">
        <v>999565.69</v>
      </c>
      <c r="H21" s="54">
        <v>31</v>
      </c>
    </row>
    <row r="22" spans="1:8" outlineLevel="2" x14ac:dyDescent="0.2">
      <c r="A22" s="48"/>
      <c r="B22" s="49" t="s">
        <v>121</v>
      </c>
      <c r="C22" s="50">
        <v>812474.09</v>
      </c>
      <c r="D22" s="51">
        <v>25</v>
      </c>
      <c r="E22" s="50">
        <v>0</v>
      </c>
      <c r="F22" s="52">
        <v>0</v>
      </c>
      <c r="G22" s="53">
        <v>812474.09</v>
      </c>
      <c r="H22" s="54">
        <v>25</v>
      </c>
    </row>
    <row r="23" spans="1:8" outlineLevel="2" x14ac:dyDescent="0.2">
      <c r="A23" s="48"/>
      <c r="B23" s="49" t="s">
        <v>122</v>
      </c>
      <c r="C23" s="50">
        <v>397635.14</v>
      </c>
      <c r="D23" s="51">
        <v>15</v>
      </c>
      <c r="E23" s="50">
        <v>0</v>
      </c>
      <c r="F23" s="52">
        <v>0</v>
      </c>
      <c r="G23" s="53">
        <v>397635.14</v>
      </c>
      <c r="H23" s="54">
        <v>15</v>
      </c>
    </row>
    <row r="24" spans="1:8" outlineLevel="2" x14ac:dyDescent="0.2">
      <c r="A24" s="48"/>
      <c r="B24" s="49" t="s">
        <v>123</v>
      </c>
      <c r="C24" s="50">
        <v>192146.84</v>
      </c>
      <c r="D24" s="51">
        <v>14</v>
      </c>
      <c r="E24" s="50">
        <v>67109.850000000006</v>
      </c>
      <c r="F24" s="52">
        <v>-6</v>
      </c>
      <c r="G24" s="53">
        <v>259256.69</v>
      </c>
      <c r="H24" s="54">
        <v>8</v>
      </c>
    </row>
    <row r="25" spans="1:8" outlineLevel="2" x14ac:dyDescent="0.2">
      <c r="A25" s="48"/>
      <c r="B25" s="49" t="s">
        <v>124</v>
      </c>
      <c r="C25" s="50">
        <v>192146.84</v>
      </c>
      <c r="D25" s="51">
        <v>14</v>
      </c>
      <c r="E25" s="50">
        <v>572011.61</v>
      </c>
      <c r="F25" s="52">
        <v>8</v>
      </c>
      <c r="G25" s="53">
        <v>764158.45</v>
      </c>
      <c r="H25" s="54">
        <v>22</v>
      </c>
    </row>
    <row r="26" spans="1:8" outlineLevel="2" x14ac:dyDescent="0.2">
      <c r="A26" s="48"/>
      <c r="B26" s="49" t="s">
        <v>125</v>
      </c>
      <c r="C26" s="50">
        <v>192146.84</v>
      </c>
      <c r="D26" s="51">
        <v>14</v>
      </c>
      <c r="E26" s="50">
        <v>302782.59000000003</v>
      </c>
      <c r="F26" s="52">
        <v>-1</v>
      </c>
      <c r="G26" s="53">
        <v>494929.43</v>
      </c>
      <c r="H26" s="54">
        <v>13</v>
      </c>
    </row>
    <row r="27" spans="1:8" outlineLevel="2" x14ac:dyDescent="0.2">
      <c r="A27" s="48"/>
      <c r="B27" s="49" t="s">
        <v>126</v>
      </c>
      <c r="C27" s="50">
        <v>192146.84</v>
      </c>
      <c r="D27" s="51">
        <v>14</v>
      </c>
      <c r="E27" s="50">
        <v>0</v>
      </c>
      <c r="F27" s="52">
        <v>0</v>
      </c>
      <c r="G27" s="53">
        <v>192146.84</v>
      </c>
      <c r="H27" s="54">
        <v>14</v>
      </c>
    </row>
    <row r="28" spans="1:8" outlineLevel="2" x14ac:dyDescent="0.2">
      <c r="A28" s="48"/>
      <c r="B28" s="49" t="s">
        <v>127</v>
      </c>
      <c r="C28" s="50">
        <v>192146.84</v>
      </c>
      <c r="D28" s="51">
        <v>14</v>
      </c>
      <c r="E28" s="50">
        <v>0</v>
      </c>
      <c r="F28" s="52">
        <v>0</v>
      </c>
      <c r="G28" s="53">
        <v>192146.84</v>
      </c>
      <c r="H28" s="54">
        <v>14</v>
      </c>
    </row>
    <row r="29" spans="1:8" outlineLevel="2" x14ac:dyDescent="0.2">
      <c r="A29" s="48"/>
      <c r="B29" s="49" t="s">
        <v>128</v>
      </c>
      <c r="C29" s="50">
        <v>192146.84</v>
      </c>
      <c r="D29" s="51">
        <v>15</v>
      </c>
      <c r="E29" s="50">
        <v>0</v>
      </c>
      <c r="F29" s="52">
        <v>0</v>
      </c>
      <c r="G29" s="53">
        <v>192146.84</v>
      </c>
      <c r="H29" s="54">
        <v>15</v>
      </c>
    </row>
    <row r="30" spans="1:8" outlineLevel="2" x14ac:dyDescent="0.2">
      <c r="A30" s="48"/>
      <c r="B30" s="49" t="s">
        <v>129</v>
      </c>
      <c r="C30" s="50">
        <v>192147.71</v>
      </c>
      <c r="D30" s="51">
        <v>16</v>
      </c>
      <c r="E30" s="50">
        <v>0</v>
      </c>
      <c r="F30" s="52">
        <v>0</v>
      </c>
      <c r="G30" s="53">
        <v>192147.71</v>
      </c>
      <c r="H30" s="54">
        <v>16</v>
      </c>
    </row>
    <row r="31" spans="1:8" x14ac:dyDescent="0.2">
      <c r="A31" s="44" t="s">
        <v>131</v>
      </c>
      <c r="B31" s="44" t="s">
        <v>132</v>
      </c>
      <c r="C31" s="45">
        <v>9454240.8499999996</v>
      </c>
      <c r="D31" s="46">
        <v>268</v>
      </c>
      <c r="E31" s="45">
        <v>588366.21</v>
      </c>
      <c r="F31" s="47">
        <v>-1</v>
      </c>
      <c r="G31" s="45">
        <v>10042607.060000001</v>
      </c>
      <c r="H31" s="46">
        <v>267</v>
      </c>
    </row>
    <row r="32" spans="1:8" outlineLevel="2" x14ac:dyDescent="0.2">
      <c r="A32" s="48"/>
      <c r="B32" s="49" t="s">
        <v>118</v>
      </c>
      <c r="C32" s="50">
        <v>232051.45</v>
      </c>
      <c r="D32" s="51">
        <v>8</v>
      </c>
      <c r="E32" s="50">
        <v>0</v>
      </c>
      <c r="F32" s="52">
        <v>0</v>
      </c>
      <c r="G32" s="53">
        <v>232051.45</v>
      </c>
      <c r="H32" s="54">
        <v>8</v>
      </c>
    </row>
    <row r="33" spans="1:8" outlineLevel="2" x14ac:dyDescent="0.2">
      <c r="A33" s="48"/>
      <c r="B33" s="49" t="s">
        <v>119</v>
      </c>
      <c r="C33" s="50">
        <v>635326.26</v>
      </c>
      <c r="D33" s="51">
        <v>20</v>
      </c>
      <c r="E33" s="50">
        <v>0</v>
      </c>
      <c r="F33" s="52">
        <v>0</v>
      </c>
      <c r="G33" s="53">
        <v>635326.26</v>
      </c>
      <c r="H33" s="54">
        <v>20</v>
      </c>
    </row>
    <row r="34" spans="1:8" outlineLevel="2" x14ac:dyDescent="0.2">
      <c r="A34" s="48"/>
      <c r="B34" s="49" t="s">
        <v>120</v>
      </c>
      <c r="C34" s="50">
        <v>966624.48</v>
      </c>
      <c r="D34" s="51">
        <v>23</v>
      </c>
      <c r="E34" s="50">
        <v>0</v>
      </c>
      <c r="F34" s="52">
        <v>0</v>
      </c>
      <c r="G34" s="53">
        <v>966624.48</v>
      </c>
      <c r="H34" s="54">
        <v>23</v>
      </c>
    </row>
    <row r="35" spans="1:8" outlineLevel="2" x14ac:dyDescent="0.2">
      <c r="A35" s="48"/>
      <c r="B35" s="49" t="s">
        <v>121</v>
      </c>
      <c r="C35" s="50">
        <v>1000920.6</v>
      </c>
      <c r="D35" s="51">
        <v>27</v>
      </c>
      <c r="E35" s="50">
        <v>0</v>
      </c>
      <c r="F35" s="52">
        <v>0</v>
      </c>
      <c r="G35" s="53">
        <v>1000920.6</v>
      </c>
      <c r="H35" s="54">
        <v>27</v>
      </c>
    </row>
    <row r="36" spans="1:8" outlineLevel="2" x14ac:dyDescent="0.2">
      <c r="A36" s="48"/>
      <c r="B36" s="49" t="s">
        <v>122</v>
      </c>
      <c r="C36" s="50">
        <v>1018703.81</v>
      </c>
      <c r="D36" s="51">
        <v>27</v>
      </c>
      <c r="E36" s="50">
        <v>0</v>
      </c>
      <c r="F36" s="52">
        <v>0</v>
      </c>
      <c r="G36" s="53">
        <v>1018703.81</v>
      </c>
      <c r="H36" s="54">
        <v>27</v>
      </c>
    </row>
    <row r="37" spans="1:8" outlineLevel="2" x14ac:dyDescent="0.2">
      <c r="A37" s="48"/>
      <c r="B37" s="49" t="s">
        <v>123</v>
      </c>
      <c r="C37" s="50">
        <v>800087.82</v>
      </c>
      <c r="D37" s="51">
        <v>23</v>
      </c>
      <c r="E37" s="50">
        <v>9296.02</v>
      </c>
      <c r="F37" s="52">
        <v>-4</v>
      </c>
      <c r="G37" s="53">
        <v>809383.84</v>
      </c>
      <c r="H37" s="54">
        <v>19</v>
      </c>
    </row>
    <row r="38" spans="1:8" outlineLevel="2" x14ac:dyDescent="0.2">
      <c r="A38" s="48"/>
      <c r="B38" s="49" t="s">
        <v>124</v>
      </c>
      <c r="C38" s="50">
        <v>800087.82</v>
      </c>
      <c r="D38" s="51">
        <v>23</v>
      </c>
      <c r="E38" s="50">
        <v>265149.69</v>
      </c>
      <c r="F38" s="52">
        <v>3</v>
      </c>
      <c r="G38" s="53">
        <v>1065237.51</v>
      </c>
      <c r="H38" s="54">
        <v>26</v>
      </c>
    </row>
    <row r="39" spans="1:8" outlineLevel="2" x14ac:dyDescent="0.2">
      <c r="A39" s="48"/>
      <c r="B39" s="49" t="s">
        <v>125</v>
      </c>
      <c r="C39" s="50">
        <v>800087.82</v>
      </c>
      <c r="D39" s="51">
        <v>23</v>
      </c>
      <c r="E39" s="50">
        <v>313920.5</v>
      </c>
      <c r="F39" s="52">
        <v>0</v>
      </c>
      <c r="G39" s="53">
        <v>1114008.32</v>
      </c>
      <c r="H39" s="54">
        <v>23</v>
      </c>
    </row>
    <row r="40" spans="1:8" outlineLevel="2" x14ac:dyDescent="0.2">
      <c r="A40" s="48"/>
      <c r="B40" s="49" t="s">
        <v>126</v>
      </c>
      <c r="C40" s="50">
        <v>800087.82</v>
      </c>
      <c r="D40" s="51">
        <v>23</v>
      </c>
      <c r="E40" s="50">
        <v>0</v>
      </c>
      <c r="F40" s="52">
        <v>0</v>
      </c>
      <c r="G40" s="53">
        <v>800087.82</v>
      </c>
      <c r="H40" s="54">
        <v>23</v>
      </c>
    </row>
    <row r="41" spans="1:8" outlineLevel="2" x14ac:dyDescent="0.2">
      <c r="A41" s="48"/>
      <c r="B41" s="49" t="s">
        <v>127</v>
      </c>
      <c r="C41" s="50">
        <v>800087.82</v>
      </c>
      <c r="D41" s="51">
        <v>23</v>
      </c>
      <c r="E41" s="50">
        <v>0</v>
      </c>
      <c r="F41" s="52">
        <v>0</v>
      </c>
      <c r="G41" s="53">
        <v>800087.82</v>
      </c>
      <c r="H41" s="54">
        <v>23</v>
      </c>
    </row>
    <row r="42" spans="1:8" outlineLevel="2" x14ac:dyDescent="0.2">
      <c r="A42" s="48"/>
      <c r="B42" s="49" t="s">
        <v>128</v>
      </c>
      <c r="C42" s="50">
        <v>800087.82</v>
      </c>
      <c r="D42" s="51">
        <v>23</v>
      </c>
      <c r="E42" s="50">
        <v>0</v>
      </c>
      <c r="F42" s="52">
        <v>0</v>
      </c>
      <c r="G42" s="53">
        <v>800087.82</v>
      </c>
      <c r="H42" s="54">
        <v>23</v>
      </c>
    </row>
    <row r="43" spans="1:8" outlineLevel="2" x14ac:dyDescent="0.2">
      <c r="A43" s="48"/>
      <c r="B43" s="49" t="s">
        <v>129</v>
      </c>
      <c r="C43" s="50">
        <v>800087.33</v>
      </c>
      <c r="D43" s="51">
        <v>25</v>
      </c>
      <c r="E43" s="50">
        <v>0</v>
      </c>
      <c r="F43" s="52">
        <v>0</v>
      </c>
      <c r="G43" s="53">
        <v>800087.33</v>
      </c>
      <c r="H43" s="54">
        <v>25</v>
      </c>
    </row>
    <row r="44" spans="1:8" x14ac:dyDescent="0.2">
      <c r="A44" s="117" t="s">
        <v>133</v>
      </c>
      <c r="B44" s="117"/>
      <c r="C44" s="45">
        <v>33758470</v>
      </c>
      <c r="D44" s="47">
        <v>1224</v>
      </c>
      <c r="E44" s="45">
        <v>0</v>
      </c>
      <c r="F44" s="47">
        <v>0</v>
      </c>
      <c r="G44" s="45">
        <v>33758470</v>
      </c>
      <c r="H44" s="47">
        <v>1224</v>
      </c>
    </row>
  </sheetData>
  <mergeCells count="8">
    <mergeCell ref="A44:B44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BreakPreview" zoomScale="110" zoomScaleNormal="100" zoomScaleSheetLayoutView="110" workbookViewId="0">
      <selection activeCell="J32" sqref="J32"/>
    </sheetView>
  </sheetViews>
  <sheetFormatPr defaultColWidth="10.5" defaultRowHeight="11.25" x14ac:dyDescent="0.2"/>
  <cols>
    <col min="1" max="1" width="11" style="1" customWidth="1"/>
    <col min="2" max="2" width="30.33203125" style="1" customWidth="1"/>
    <col min="3" max="3" width="15.33203125" style="1" customWidth="1"/>
    <col min="4" max="4" width="12.1640625" style="1" customWidth="1"/>
    <col min="5" max="5" width="15.1640625" style="43" customWidth="1"/>
    <col min="6" max="6" width="11.83203125" style="1" customWidth="1"/>
    <col min="7" max="7" width="15.1640625" style="68" customWidth="1"/>
    <col min="8" max="8" width="12.1640625" style="69" customWidth="1"/>
    <col min="9" max="16384" width="10.5" style="2"/>
  </cols>
  <sheetData>
    <row r="1" spans="1:8" s="24" customFormat="1" ht="45.75" customHeight="1" x14ac:dyDescent="0.25">
      <c r="F1" s="155" t="s">
        <v>250</v>
      </c>
      <c r="G1" s="155"/>
      <c r="H1" s="155"/>
    </row>
    <row r="2" spans="1:8" s="18" customFormat="1" ht="32.25" customHeight="1" x14ac:dyDescent="0.2">
      <c r="A2" s="156" t="s">
        <v>249</v>
      </c>
      <c r="B2" s="156"/>
      <c r="C2" s="156"/>
      <c r="D2" s="156"/>
      <c r="E2" s="156"/>
      <c r="F2" s="156"/>
      <c r="G2" s="156"/>
      <c r="H2" s="156"/>
    </row>
    <row r="3" spans="1:8" s="19" customFormat="1" ht="30.75" customHeight="1" x14ac:dyDescent="0.2">
      <c r="A3" s="120" t="s">
        <v>234</v>
      </c>
      <c r="B3" s="122" t="s">
        <v>1</v>
      </c>
      <c r="C3" s="125" t="s">
        <v>228</v>
      </c>
      <c r="D3" s="125"/>
      <c r="E3" s="125" t="s">
        <v>223</v>
      </c>
      <c r="F3" s="125"/>
      <c r="G3" s="125" t="s">
        <v>224</v>
      </c>
      <c r="H3" s="125"/>
    </row>
    <row r="4" spans="1:8" s="16" customFormat="1" ht="27" customHeight="1" x14ac:dyDescent="0.2">
      <c r="A4" s="121"/>
      <c r="B4" s="123"/>
      <c r="C4" s="26" t="s">
        <v>225</v>
      </c>
      <c r="D4" s="27" t="s">
        <v>244</v>
      </c>
      <c r="E4" s="26" t="s">
        <v>225</v>
      </c>
      <c r="F4" s="27" t="s">
        <v>244</v>
      </c>
      <c r="G4" s="26" t="s">
        <v>225</v>
      </c>
      <c r="H4" s="27" t="s">
        <v>244</v>
      </c>
    </row>
    <row r="5" spans="1:8" s="19" customFormat="1" x14ac:dyDescent="0.2">
      <c r="A5" s="61" t="s">
        <v>116</v>
      </c>
      <c r="B5" s="61" t="s">
        <v>117</v>
      </c>
      <c r="C5" s="53">
        <v>11282339.300000001</v>
      </c>
      <c r="D5" s="62">
        <v>11500</v>
      </c>
      <c r="E5" s="53">
        <v>0</v>
      </c>
      <c r="F5" s="62">
        <v>-539</v>
      </c>
      <c r="G5" s="53">
        <v>11282339.300000001</v>
      </c>
      <c r="H5" s="62">
        <v>10961</v>
      </c>
    </row>
    <row r="6" spans="1:8" s="19" customFormat="1" x14ac:dyDescent="0.2">
      <c r="A6" s="61" t="s">
        <v>130</v>
      </c>
      <c r="B6" s="61" t="s">
        <v>3</v>
      </c>
      <c r="C6" s="53">
        <v>18055457.789999999</v>
      </c>
      <c r="D6" s="62">
        <v>16900</v>
      </c>
      <c r="E6" s="53">
        <v>13195.85</v>
      </c>
      <c r="F6" s="62">
        <v>1777</v>
      </c>
      <c r="G6" s="53">
        <v>18068653.640000001</v>
      </c>
      <c r="H6" s="62">
        <v>18677</v>
      </c>
    </row>
    <row r="7" spans="1:8" s="19" customFormat="1" x14ac:dyDescent="0.2">
      <c r="A7" s="61" t="s">
        <v>147</v>
      </c>
      <c r="B7" s="61" t="s">
        <v>4</v>
      </c>
      <c r="C7" s="53">
        <v>999180.66</v>
      </c>
      <c r="D7" s="62">
        <v>1100</v>
      </c>
      <c r="E7" s="53">
        <v>142082.04999999999</v>
      </c>
      <c r="F7" s="62">
        <v>147</v>
      </c>
      <c r="G7" s="53">
        <v>1141262.71</v>
      </c>
      <c r="H7" s="62">
        <v>1247</v>
      </c>
    </row>
    <row r="8" spans="1:8" s="19" customFormat="1" x14ac:dyDescent="0.2">
      <c r="A8" s="61" t="s">
        <v>131</v>
      </c>
      <c r="B8" s="61" t="s">
        <v>132</v>
      </c>
      <c r="C8" s="53">
        <v>3735604.4</v>
      </c>
      <c r="D8" s="62">
        <v>4500</v>
      </c>
      <c r="E8" s="53">
        <v>0</v>
      </c>
      <c r="F8" s="62">
        <v>115</v>
      </c>
      <c r="G8" s="53">
        <v>3735604.4</v>
      </c>
      <c r="H8" s="62">
        <v>4615</v>
      </c>
    </row>
    <row r="9" spans="1:8" s="19" customFormat="1" x14ac:dyDescent="0.2">
      <c r="A9" s="61" t="s">
        <v>148</v>
      </c>
      <c r="B9" s="61" t="s">
        <v>149</v>
      </c>
      <c r="C9" s="53">
        <v>3548150.89</v>
      </c>
      <c r="D9" s="62">
        <v>3770</v>
      </c>
      <c r="E9" s="53">
        <v>665763.97</v>
      </c>
      <c r="F9" s="62">
        <v>598</v>
      </c>
      <c r="G9" s="53">
        <v>4213914.8600000003</v>
      </c>
      <c r="H9" s="62">
        <v>4368</v>
      </c>
    </row>
    <row r="10" spans="1:8" s="19" customFormat="1" x14ac:dyDescent="0.2">
      <c r="A10" s="61" t="s">
        <v>134</v>
      </c>
      <c r="B10" s="61" t="s">
        <v>135</v>
      </c>
      <c r="C10" s="53">
        <v>1867635.98</v>
      </c>
      <c r="D10" s="62">
        <v>2200</v>
      </c>
      <c r="E10" s="53">
        <v>27932.9</v>
      </c>
      <c r="F10" s="62">
        <v>34</v>
      </c>
      <c r="G10" s="53">
        <v>1895568.88</v>
      </c>
      <c r="H10" s="62">
        <v>2234</v>
      </c>
    </row>
    <row r="11" spans="1:8" s="19" customFormat="1" ht="22.5" x14ac:dyDescent="0.2">
      <c r="A11" s="61" t="s">
        <v>187</v>
      </c>
      <c r="B11" s="61" t="s">
        <v>5</v>
      </c>
      <c r="C11" s="53">
        <v>291274.08</v>
      </c>
      <c r="D11" s="54">
        <v>320</v>
      </c>
      <c r="E11" s="53">
        <v>53916.12</v>
      </c>
      <c r="F11" s="62">
        <v>68</v>
      </c>
      <c r="G11" s="53">
        <v>345190.2</v>
      </c>
      <c r="H11" s="62">
        <v>388</v>
      </c>
    </row>
    <row r="12" spans="1:8" s="19" customFormat="1" x14ac:dyDescent="0.2">
      <c r="A12" s="61" t="s">
        <v>154</v>
      </c>
      <c r="B12" s="61" t="s">
        <v>6</v>
      </c>
      <c r="C12" s="53">
        <v>13141847.689999999</v>
      </c>
      <c r="D12" s="62">
        <v>14800</v>
      </c>
      <c r="E12" s="53">
        <v>1767465.73</v>
      </c>
      <c r="F12" s="62">
        <v>1431</v>
      </c>
      <c r="G12" s="53">
        <v>14909313.42</v>
      </c>
      <c r="H12" s="62">
        <v>16231</v>
      </c>
    </row>
    <row r="13" spans="1:8" s="19" customFormat="1" ht="22.5" x14ac:dyDescent="0.2">
      <c r="A13" s="61" t="s">
        <v>137</v>
      </c>
      <c r="B13" s="61" t="s">
        <v>7</v>
      </c>
      <c r="C13" s="53">
        <v>10931582.68</v>
      </c>
      <c r="D13" s="62">
        <v>11800</v>
      </c>
      <c r="E13" s="53">
        <v>53141.17</v>
      </c>
      <c r="F13" s="62">
        <v>228</v>
      </c>
      <c r="G13" s="53">
        <v>10984723.85</v>
      </c>
      <c r="H13" s="62">
        <v>12028</v>
      </c>
    </row>
    <row r="14" spans="1:8" s="19" customFormat="1" x14ac:dyDescent="0.2">
      <c r="A14" s="61" t="s">
        <v>188</v>
      </c>
      <c r="B14" s="61" t="s">
        <v>8</v>
      </c>
      <c r="C14" s="53">
        <v>14666298.800000001</v>
      </c>
      <c r="D14" s="62">
        <v>18125</v>
      </c>
      <c r="E14" s="53">
        <v>4480316.3</v>
      </c>
      <c r="F14" s="62">
        <v>5558</v>
      </c>
      <c r="G14" s="53">
        <v>19146615.100000001</v>
      </c>
      <c r="H14" s="62">
        <v>23683</v>
      </c>
    </row>
    <row r="15" spans="1:8" s="19" customFormat="1" x14ac:dyDescent="0.2">
      <c r="A15" s="61" t="s">
        <v>155</v>
      </c>
      <c r="B15" s="61" t="s">
        <v>9</v>
      </c>
      <c r="C15" s="53">
        <v>4329552.9800000004</v>
      </c>
      <c r="D15" s="62">
        <v>5000</v>
      </c>
      <c r="E15" s="53">
        <v>0</v>
      </c>
      <c r="F15" s="62">
        <v>-107</v>
      </c>
      <c r="G15" s="53">
        <v>4329552.9800000004</v>
      </c>
      <c r="H15" s="62">
        <v>4893</v>
      </c>
    </row>
    <row r="16" spans="1:8" s="19" customFormat="1" x14ac:dyDescent="0.2">
      <c r="A16" s="61" t="s">
        <v>156</v>
      </c>
      <c r="B16" s="61" t="s">
        <v>11</v>
      </c>
      <c r="C16" s="53">
        <v>3117599.93</v>
      </c>
      <c r="D16" s="62">
        <v>3600</v>
      </c>
      <c r="E16" s="53">
        <v>578762.23</v>
      </c>
      <c r="F16" s="62">
        <v>653</v>
      </c>
      <c r="G16" s="53">
        <v>3696362.16</v>
      </c>
      <c r="H16" s="62">
        <v>4253</v>
      </c>
    </row>
    <row r="17" spans="1:8" s="19" customFormat="1" x14ac:dyDescent="0.2">
      <c r="A17" s="61" t="s">
        <v>157</v>
      </c>
      <c r="B17" s="61" t="s">
        <v>12</v>
      </c>
      <c r="C17" s="53">
        <v>1211682.1499999999</v>
      </c>
      <c r="D17" s="62">
        <v>1500</v>
      </c>
      <c r="E17" s="53">
        <v>90474.38</v>
      </c>
      <c r="F17" s="62">
        <v>112</v>
      </c>
      <c r="G17" s="53">
        <v>1302156.53</v>
      </c>
      <c r="H17" s="62">
        <v>1612</v>
      </c>
    </row>
    <row r="18" spans="1:8" s="19" customFormat="1" x14ac:dyDescent="0.2">
      <c r="A18" s="61" t="s">
        <v>158</v>
      </c>
      <c r="B18" s="61" t="s">
        <v>13</v>
      </c>
      <c r="C18" s="53">
        <v>1675709.85</v>
      </c>
      <c r="D18" s="62">
        <v>2000</v>
      </c>
      <c r="E18" s="53">
        <v>0</v>
      </c>
      <c r="F18" s="62">
        <v>-72</v>
      </c>
      <c r="G18" s="53">
        <v>1675709.85</v>
      </c>
      <c r="H18" s="62">
        <v>1928</v>
      </c>
    </row>
    <row r="19" spans="1:8" s="19" customFormat="1" ht="22.5" x14ac:dyDescent="0.2">
      <c r="A19" s="61" t="s">
        <v>159</v>
      </c>
      <c r="B19" s="61" t="s">
        <v>14</v>
      </c>
      <c r="C19" s="53">
        <v>10455161.119999999</v>
      </c>
      <c r="D19" s="62">
        <v>11600</v>
      </c>
      <c r="E19" s="53">
        <v>466720.97</v>
      </c>
      <c r="F19" s="62">
        <v>382</v>
      </c>
      <c r="G19" s="53">
        <v>10921882.09</v>
      </c>
      <c r="H19" s="62">
        <v>11982</v>
      </c>
    </row>
    <row r="20" spans="1:8" s="19" customFormat="1" x14ac:dyDescent="0.2">
      <c r="A20" s="61" t="s">
        <v>160</v>
      </c>
      <c r="B20" s="61" t="s">
        <v>15</v>
      </c>
      <c r="C20" s="53">
        <v>5062005.6900000004</v>
      </c>
      <c r="D20" s="62">
        <v>5904</v>
      </c>
      <c r="E20" s="53">
        <v>672384.79</v>
      </c>
      <c r="F20" s="62">
        <v>781</v>
      </c>
      <c r="G20" s="53">
        <v>5734390.4800000004</v>
      </c>
      <c r="H20" s="62">
        <v>6685</v>
      </c>
    </row>
    <row r="21" spans="1:8" s="19" customFormat="1" x14ac:dyDescent="0.2">
      <c r="A21" s="61" t="s">
        <v>144</v>
      </c>
      <c r="B21" s="61" t="s">
        <v>16</v>
      </c>
      <c r="C21" s="53">
        <v>3348271.64</v>
      </c>
      <c r="D21" s="62">
        <v>3900</v>
      </c>
      <c r="E21" s="53">
        <v>894412.53</v>
      </c>
      <c r="F21" s="62">
        <v>962</v>
      </c>
      <c r="G21" s="53">
        <v>4242684.17</v>
      </c>
      <c r="H21" s="62">
        <v>4862</v>
      </c>
    </row>
    <row r="22" spans="1:8" s="19" customFormat="1" x14ac:dyDescent="0.2">
      <c r="A22" s="61" t="s">
        <v>161</v>
      </c>
      <c r="B22" s="61" t="s">
        <v>17</v>
      </c>
      <c r="C22" s="53">
        <v>1292460.96</v>
      </c>
      <c r="D22" s="62">
        <v>1600</v>
      </c>
      <c r="E22" s="53">
        <v>292748.55</v>
      </c>
      <c r="F22" s="62">
        <v>138</v>
      </c>
      <c r="G22" s="53">
        <v>1585209.51</v>
      </c>
      <c r="H22" s="62">
        <v>1738</v>
      </c>
    </row>
    <row r="23" spans="1:8" s="19" customFormat="1" x14ac:dyDescent="0.2">
      <c r="A23" s="61" t="s">
        <v>162</v>
      </c>
      <c r="B23" s="61" t="s">
        <v>18</v>
      </c>
      <c r="C23" s="53">
        <v>222141.73</v>
      </c>
      <c r="D23" s="54">
        <v>275</v>
      </c>
      <c r="E23" s="53">
        <v>109181.6</v>
      </c>
      <c r="F23" s="62">
        <v>133</v>
      </c>
      <c r="G23" s="53">
        <v>331323.33</v>
      </c>
      <c r="H23" s="62">
        <v>408</v>
      </c>
    </row>
    <row r="24" spans="1:8" s="19" customFormat="1" x14ac:dyDescent="0.2">
      <c r="A24" s="61" t="s">
        <v>163</v>
      </c>
      <c r="B24" s="61" t="s">
        <v>19</v>
      </c>
      <c r="C24" s="53">
        <v>646230.48</v>
      </c>
      <c r="D24" s="54">
        <v>800</v>
      </c>
      <c r="E24" s="53">
        <v>18310.919999999998</v>
      </c>
      <c r="F24" s="62">
        <v>23</v>
      </c>
      <c r="G24" s="53">
        <v>664541.4</v>
      </c>
      <c r="H24" s="62">
        <v>823</v>
      </c>
    </row>
    <row r="25" spans="1:8" s="19" customFormat="1" ht="22.5" x14ac:dyDescent="0.2">
      <c r="A25" s="61" t="s">
        <v>189</v>
      </c>
      <c r="B25" s="61" t="s">
        <v>20</v>
      </c>
      <c r="C25" s="53">
        <v>1009735.13</v>
      </c>
      <c r="D25" s="62">
        <v>1250</v>
      </c>
      <c r="E25" s="53">
        <v>29922.27</v>
      </c>
      <c r="F25" s="62">
        <v>0</v>
      </c>
      <c r="G25" s="53">
        <v>1039657.4</v>
      </c>
      <c r="H25" s="62">
        <v>1250</v>
      </c>
    </row>
    <row r="26" spans="1:8" s="19" customFormat="1" x14ac:dyDescent="0.2">
      <c r="A26" s="61" t="s">
        <v>164</v>
      </c>
      <c r="B26" s="61" t="s">
        <v>21</v>
      </c>
      <c r="C26" s="53">
        <v>2624812.65</v>
      </c>
      <c r="D26" s="62">
        <v>3100</v>
      </c>
      <c r="E26" s="53">
        <v>38743.14</v>
      </c>
      <c r="F26" s="62">
        <v>5</v>
      </c>
      <c r="G26" s="53">
        <v>2663555.79</v>
      </c>
      <c r="H26" s="62">
        <v>3105</v>
      </c>
    </row>
    <row r="27" spans="1:8" s="19" customFormat="1" x14ac:dyDescent="0.2">
      <c r="A27" s="61" t="s">
        <v>165</v>
      </c>
      <c r="B27" s="61" t="s">
        <v>22</v>
      </c>
      <c r="C27" s="53">
        <v>339271</v>
      </c>
      <c r="D27" s="54">
        <v>420</v>
      </c>
      <c r="E27" s="53">
        <v>363292</v>
      </c>
      <c r="F27" s="62">
        <v>445</v>
      </c>
      <c r="G27" s="53">
        <v>702563</v>
      </c>
      <c r="H27" s="62">
        <v>865</v>
      </c>
    </row>
    <row r="28" spans="1:8" s="19" customFormat="1" x14ac:dyDescent="0.2">
      <c r="A28" s="61" t="s">
        <v>167</v>
      </c>
      <c r="B28" s="61" t="s">
        <v>24</v>
      </c>
      <c r="C28" s="53">
        <v>3289824.92</v>
      </c>
      <c r="D28" s="62">
        <v>3500</v>
      </c>
      <c r="E28" s="53">
        <v>57414.400000000001</v>
      </c>
      <c r="F28" s="62">
        <v>75</v>
      </c>
      <c r="G28" s="53">
        <v>3347239.32</v>
      </c>
      <c r="H28" s="62">
        <v>3575</v>
      </c>
    </row>
    <row r="29" spans="1:8" s="19" customFormat="1" x14ac:dyDescent="0.2">
      <c r="A29" s="61" t="s">
        <v>169</v>
      </c>
      <c r="B29" s="61" t="s">
        <v>26</v>
      </c>
      <c r="C29" s="53">
        <v>226180.67</v>
      </c>
      <c r="D29" s="54">
        <v>280</v>
      </c>
      <c r="E29" s="53">
        <v>75963.92</v>
      </c>
      <c r="F29" s="62">
        <v>80</v>
      </c>
      <c r="G29" s="53">
        <v>302144.59000000003</v>
      </c>
      <c r="H29" s="62">
        <v>360</v>
      </c>
    </row>
    <row r="30" spans="1:8" s="19" customFormat="1" x14ac:dyDescent="0.2">
      <c r="A30" s="61" t="s">
        <v>170</v>
      </c>
      <c r="B30" s="61" t="s">
        <v>27</v>
      </c>
      <c r="C30" s="53">
        <v>3068597.43</v>
      </c>
      <c r="D30" s="62">
        <v>3500</v>
      </c>
      <c r="E30" s="53">
        <v>0</v>
      </c>
      <c r="F30" s="62">
        <v>-94</v>
      </c>
      <c r="G30" s="53">
        <v>3068597.43</v>
      </c>
      <c r="H30" s="62">
        <v>3406</v>
      </c>
    </row>
    <row r="31" spans="1:8" s="19" customFormat="1" x14ac:dyDescent="0.2">
      <c r="A31" s="61" t="s">
        <v>171</v>
      </c>
      <c r="B31" s="61" t="s">
        <v>28</v>
      </c>
      <c r="C31" s="53">
        <v>2032717.24</v>
      </c>
      <c r="D31" s="62">
        <v>2250</v>
      </c>
      <c r="E31" s="53">
        <v>175567.3</v>
      </c>
      <c r="F31" s="62">
        <v>203</v>
      </c>
      <c r="G31" s="53">
        <v>2208284.54</v>
      </c>
      <c r="H31" s="62">
        <v>2453</v>
      </c>
    </row>
    <row r="32" spans="1:8" s="19" customFormat="1" x14ac:dyDescent="0.2">
      <c r="A32" s="61" t="s">
        <v>136</v>
      </c>
      <c r="B32" s="61" t="s">
        <v>29</v>
      </c>
      <c r="C32" s="53">
        <v>5270401.79</v>
      </c>
      <c r="D32" s="62">
        <v>6400</v>
      </c>
      <c r="E32" s="53">
        <v>289058.95</v>
      </c>
      <c r="F32" s="62">
        <v>126</v>
      </c>
      <c r="G32" s="53">
        <v>5559460.7400000002</v>
      </c>
      <c r="H32" s="62">
        <v>6526</v>
      </c>
    </row>
    <row r="33" spans="1:8" s="19" customFormat="1" x14ac:dyDescent="0.2">
      <c r="A33" s="61" t="s">
        <v>172</v>
      </c>
      <c r="B33" s="61" t="s">
        <v>30</v>
      </c>
      <c r="C33" s="53">
        <v>1213325.97</v>
      </c>
      <c r="D33" s="62">
        <v>1450</v>
      </c>
      <c r="E33" s="53">
        <v>529027.64</v>
      </c>
      <c r="F33" s="62">
        <v>554</v>
      </c>
      <c r="G33" s="53">
        <v>1742353.61</v>
      </c>
      <c r="H33" s="62">
        <v>2004</v>
      </c>
    </row>
    <row r="34" spans="1:8" s="19" customFormat="1" x14ac:dyDescent="0.2">
      <c r="A34" s="61" t="s">
        <v>173</v>
      </c>
      <c r="B34" s="61" t="s">
        <v>31</v>
      </c>
      <c r="C34" s="53">
        <v>1655466.93</v>
      </c>
      <c r="D34" s="62">
        <v>1900</v>
      </c>
      <c r="E34" s="53">
        <v>160972.62</v>
      </c>
      <c r="F34" s="62">
        <v>186</v>
      </c>
      <c r="G34" s="53">
        <v>1816439.55</v>
      </c>
      <c r="H34" s="62">
        <v>2086</v>
      </c>
    </row>
    <row r="35" spans="1:8" s="19" customFormat="1" x14ac:dyDescent="0.2">
      <c r="A35" s="61" t="s">
        <v>174</v>
      </c>
      <c r="B35" s="61" t="s">
        <v>32</v>
      </c>
      <c r="C35" s="53">
        <v>1312240.1000000001</v>
      </c>
      <c r="D35" s="62">
        <v>1500</v>
      </c>
      <c r="E35" s="53">
        <v>342617</v>
      </c>
      <c r="F35" s="62">
        <v>346</v>
      </c>
      <c r="G35" s="53">
        <v>1654857.1</v>
      </c>
      <c r="H35" s="62">
        <v>1846</v>
      </c>
    </row>
    <row r="36" spans="1:8" s="19" customFormat="1" x14ac:dyDescent="0.2">
      <c r="A36" s="61" t="s">
        <v>175</v>
      </c>
      <c r="B36" s="61" t="s">
        <v>33</v>
      </c>
      <c r="C36" s="53">
        <v>2261806.6800000002</v>
      </c>
      <c r="D36" s="62">
        <v>2800</v>
      </c>
      <c r="E36" s="53">
        <v>239918.55</v>
      </c>
      <c r="F36" s="62">
        <v>97</v>
      </c>
      <c r="G36" s="53">
        <v>2501725.23</v>
      </c>
      <c r="H36" s="62">
        <v>2897</v>
      </c>
    </row>
    <row r="37" spans="1:8" s="19" customFormat="1" x14ac:dyDescent="0.2">
      <c r="A37" s="61" t="s">
        <v>177</v>
      </c>
      <c r="B37" s="61" t="s">
        <v>35</v>
      </c>
      <c r="C37" s="53">
        <v>5363124.45</v>
      </c>
      <c r="D37" s="62">
        <v>6100</v>
      </c>
      <c r="E37" s="53">
        <v>384840.27</v>
      </c>
      <c r="F37" s="62">
        <v>434</v>
      </c>
      <c r="G37" s="53">
        <v>5747964.7199999997</v>
      </c>
      <c r="H37" s="62">
        <v>6534</v>
      </c>
    </row>
    <row r="38" spans="1:8" s="19" customFormat="1" x14ac:dyDescent="0.2">
      <c r="A38" s="61" t="s">
        <v>178</v>
      </c>
      <c r="B38" s="61" t="s">
        <v>36</v>
      </c>
      <c r="C38" s="53">
        <v>3148437.15</v>
      </c>
      <c r="D38" s="62">
        <v>3620</v>
      </c>
      <c r="E38" s="53">
        <v>59641.36</v>
      </c>
      <c r="F38" s="62">
        <v>165</v>
      </c>
      <c r="G38" s="53">
        <v>3208078.51</v>
      </c>
      <c r="H38" s="62">
        <v>3785</v>
      </c>
    </row>
    <row r="39" spans="1:8" s="19" customFormat="1" x14ac:dyDescent="0.2">
      <c r="A39" s="61" t="s">
        <v>179</v>
      </c>
      <c r="B39" s="61" t="s">
        <v>37</v>
      </c>
      <c r="C39" s="53">
        <v>918568.07</v>
      </c>
      <c r="D39" s="62">
        <v>1050</v>
      </c>
      <c r="E39" s="53">
        <v>73656.320000000007</v>
      </c>
      <c r="F39" s="62">
        <v>100</v>
      </c>
      <c r="G39" s="53">
        <v>992224.39</v>
      </c>
      <c r="H39" s="62">
        <v>1150</v>
      </c>
    </row>
    <row r="40" spans="1:8" s="19" customFormat="1" x14ac:dyDescent="0.2">
      <c r="A40" s="61" t="s">
        <v>180</v>
      </c>
      <c r="B40" s="61" t="s">
        <v>38</v>
      </c>
      <c r="C40" s="53">
        <v>525062.27</v>
      </c>
      <c r="D40" s="54">
        <v>650</v>
      </c>
      <c r="E40" s="53">
        <v>31235.37</v>
      </c>
      <c r="F40" s="62">
        <v>39</v>
      </c>
      <c r="G40" s="53">
        <v>556297.64</v>
      </c>
      <c r="H40" s="62">
        <v>689</v>
      </c>
    </row>
    <row r="41" spans="1:8" s="19" customFormat="1" x14ac:dyDescent="0.2">
      <c r="A41" s="61" t="s">
        <v>182</v>
      </c>
      <c r="B41" s="61" t="s">
        <v>40</v>
      </c>
      <c r="C41" s="53">
        <v>848011.28</v>
      </c>
      <c r="D41" s="62">
        <v>1000</v>
      </c>
      <c r="E41" s="53">
        <v>69454.789999999994</v>
      </c>
      <c r="F41" s="62">
        <v>81</v>
      </c>
      <c r="G41" s="53">
        <v>917466.07</v>
      </c>
      <c r="H41" s="62">
        <v>1081</v>
      </c>
    </row>
    <row r="42" spans="1:8" s="19" customFormat="1" ht="22.5" x14ac:dyDescent="0.2">
      <c r="A42" s="61" t="s">
        <v>184</v>
      </c>
      <c r="B42" s="61" t="s">
        <v>42</v>
      </c>
      <c r="C42" s="53">
        <v>5812741.5899999999</v>
      </c>
      <c r="D42" s="62">
        <v>6500</v>
      </c>
      <c r="E42" s="53">
        <v>0</v>
      </c>
      <c r="F42" s="62">
        <v>-106</v>
      </c>
      <c r="G42" s="53">
        <v>5812741.5899999999</v>
      </c>
      <c r="H42" s="62">
        <v>6394</v>
      </c>
    </row>
    <row r="43" spans="1:8" s="19" customFormat="1" ht="22.5" x14ac:dyDescent="0.2">
      <c r="A43" s="61" t="s">
        <v>190</v>
      </c>
      <c r="B43" s="61" t="s">
        <v>46</v>
      </c>
      <c r="C43" s="53">
        <v>4612120.82</v>
      </c>
      <c r="D43" s="62">
        <v>5000</v>
      </c>
      <c r="E43" s="53">
        <v>470643.87</v>
      </c>
      <c r="F43" s="62">
        <v>690</v>
      </c>
      <c r="G43" s="53">
        <v>5082764.6900000004</v>
      </c>
      <c r="H43" s="62">
        <v>5690</v>
      </c>
    </row>
    <row r="44" spans="1:8" s="19" customFormat="1" x14ac:dyDescent="0.2">
      <c r="A44" s="61" t="s">
        <v>186</v>
      </c>
      <c r="B44" s="61" t="s">
        <v>47</v>
      </c>
      <c r="C44" s="53">
        <v>6897380.04</v>
      </c>
      <c r="D44" s="62">
        <v>8200</v>
      </c>
      <c r="E44" s="53">
        <v>1142533.72</v>
      </c>
      <c r="F44" s="62">
        <v>839</v>
      </c>
      <c r="G44" s="53">
        <v>8039913.7599999998</v>
      </c>
      <c r="H44" s="62">
        <v>9039</v>
      </c>
    </row>
    <row r="45" spans="1:8" s="19" customFormat="1" x14ac:dyDescent="0.2">
      <c r="A45" s="154" t="s">
        <v>133</v>
      </c>
      <c r="B45" s="154"/>
      <c r="C45" s="53">
        <v>162310014.97999999</v>
      </c>
      <c r="D45" s="62">
        <v>181664</v>
      </c>
      <c r="E45" s="53">
        <v>14861313.550000001</v>
      </c>
      <c r="F45" s="62">
        <v>16687</v>
      </c>
      <c r="G45" s="53">
        <v>177171328.53</v>
      </c>
      <c r="H45" s="62">
        <v>198351</v>
      </c>
    </row>
    <row r="46" spans="1:8" x14ac:dyDescent="0.2">
      <c r="G46" s="43"/>
      <c r="H46" s="1"/>
    </row>
    <row r="47" spans="1:8" x14ac:dyDescent="0.2">
      <c r="G47" s="43"/>
      <c r="H47" s="1"/>
    </row>
    <row r="48" spans="1:8" x14ac:dyDescent="0.2">
      <c r="G48" s="43"/>
      <c r="H48" s="1"/>
    </row>
    <row r="49" spans="7:8" x14ac:dyDescent="0.2">
      <c r="G49" s="43"/>
      <c r="H49" s="1"/>
    </row>
    <row r="50" spans="7:8" x14ac:dyDescent="0.2">
      <c r="G50" s="43"/>
      <c r="H50" s="1"/>
    </row>
    <row r="51" spans="7:8" x14ac:dyDescent="0.2">
      <c r="G51" s="43"/>
      <c r="H51" s="1"/>
    </row>
    <row r="52" spans="7:8" x14ac:dyDescent="0.2">
      <c r="G52" s="43"/>
      <c r="H52" s="1"/>
    </row>
    <row r="53" spans="7:8" x14ac:dyDescent="0.2">
      <c r="G53" s="43"/>
      <c r="H53" s="1"/>
    </row>
    <row r="54" spans="7:8" x14ac:dyDescent="0.2">
      <c r="G54" s="43"/>
      <c r="H54" s="1"/>
    </row>
    <row r="55" spans="7:8" x14ac:dyDescent="0.2">
      <c r="G55" s="43"/>
      <c r="H55" s="1"/>
    </row>
    <row r="56" spans="7:8" x14ac:dyDescent="0.2">
      <c r="G56" s="43"/>
      <c r="H56" s="1"/>
    </row>
    <row r="57" spans="7:8" x14ac:dyDescent="0.2">
      <c r="G57" s="43"/>
      <c r="H57" s="1"/>
    </row>
    <row r="58" spans="7:8" x14ac:dyDescent="0.2">
      <c r="G58" s="43"/>
      <c r="H58" s="1"/>
    </row>
    <row r="59" spans="7:8" x14ac:dyDescent="0.2">
      <c r="G59" s="43"/>
      <c r="H59" s="1"/>
    </row>
    <row r="60" spans="7:8" x14ac:dyDescent="0.2">
      <c r="G60" s="43"/>
      <c r="H60" s="1"/>
    </row>
    <row r="61" spans="7:8" x14ac:dyDescent="0.2">
      <c r="G61" s="43"/>
      <c r="H61" s="1"/>
    </row>
    <row r="62" spans="7:8" x14ac:dyDescent="0.2">
      <c r="G62" s="43"/>
      <c r="H62" s="1"/>
    </row>
    <row r="63" spans="7:8" x14ac:dyDescent="0.2">
      <c r="G63" s="43"/>
      <c r="H63" s="1"/>
    </row>
    <row r="64" spans="7:8" x14ac:dyDescent="0.2">
      <c r="G64" s="43"/>
      <c r="H64" s="1"/>
    </row>
    <row r="65" spans="7:8" x14ac:dyDescent="0.2">
      <c r="G65" s="43"/>
      <c r="H65" s="1"/>
    </row>
    <row r="66" spans="7:8" x14ac:dyDescent="0.2">
      <c r="G66" s="43"/>
      <c r="H66" s="1"/>
    </row>
    <row r="67" spans="7:8" x14ac:dyDescent="0.2">
      <c r="G67" s="43"/>
      <c r="H67" s="1"/>
    </row>
    <row r="68" spans="7:8" x14ac:dyDescent="0.2">
      <c r="G68" s="43"/>
      <c r="H68" s="1"/>
    </row>
    <row r="69" spans="7:8" x14ac:dyDescent="0.2">
      <c r="G69" s="43"/>
      <c r="H69" s="1"/>
    </row>
    <row r="70" spans="7:8" x14ac:dyDescent="0.2">
      <c r="G70" s="43"/>
      <c r="H70" s="1"/>
    </row>
    <row r="71" spans="7:8" x14ac:dyDescent="0.2">
      <c r="G71" s="43"/>
      <c r="H71" s="1"/>
    </row>
    <row r="72" spans="7:8" x14ac:dyDescent="0.2">
      <c r="G72" s="43"/>
      <c r="H72" s="1"/>
    </row>
    <row r="73" spans="7:8" x14ac:dyDescent="0.2">
      <c r="G73" s="43"/>
      <c r="H73" s="1"/>
    </row>
    <row r="74" spans="7:8" x14ac:dyDescent="0.2">
      <c r="G74" s="43"/>
      <c r="H74" s="1"/>
    </row>
    <row r="75" spans="7:8" x14ac:dyDescent="0.2">
      <c r="G75" s="43"/>
      <c r="H75" s="1"/>
    </row>
    <row r="76" spans="7:8" x14ac:dyDescent="0.2">
      <c r="G76" s="43"/>
      <c r="H76" s="1"/>
    </row>
    <row r="77" spans="7:8" x14ac:dyDescent="0.2">
      <c r="G77" s="43"/>
      <c r="H77" s="1"/>
    </row>
    <row r="78" spans="7:8" x14ac:dyDescent="0.2">
      <c r="G78" s="43"/>
      <c r="H78" s="1"/>
    </row>
    <row r="79" spans="7:8" x14ac:dyDescent="0.2">
      <c r="G79" s="43"/>
      <c r="H79" s="1"/>
    </row>
    <row r="80" spans="7:8" x14ac:dyDescent="0.2">
      <c r="G80" s="43"/>
      <c r="H80" s="1"/>
    </row>
    <row r="81" spans="7:8" x14ac:dyDescent="0.2">
      <c r="G81" s="43"/>
      <c r="H81" s="1"/>
    </row>
    <row r="82" spans="7:8" x14ac:dyDescent="0.2">
      <c r="G82" s="43"/>
      <c r="H82" s="1"/>
    </row>
    <row r="83" spans="7:8" x14ac:dyDescent="0.2">
      <c r="G83" s="43"/>
      <c r="H83" s="1"/>
    </row>
  </sheetData>
  <mergeCells count="8">
    <mergeCell ref="A45:B4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120" zoomScaleNormal="100" zoomScaleSheetLayoutView="120" workbookViewId="0">
      <selection activeCell="E24" sqref="E24"/>
    </sheetView>
  </sheetViews>
  <sheetFormatPr defaultColWidth="10.5" defaultRowHeight="11.25" x14ac:dyDescent="0.2"/>
  <cols>
    <col min="1" max="1" width="10.83203125" style="1" customWidth="1"/>
    <col min="2" max="2" width="32.1640625" style="1" customWidth="1"/>
    <col min="3" max="3" width="14.1640625" style="1" customWidth="1"/>
    <col min="4" max="4" width="12.83203125" style="1" customWidth="1"/>
    <col min="5" max="5" width="14.1640625" style="43" customWidth="1"/>
    <col min="6" max="6" width="13.33203125" style="1" customWidth="1"/>
    <col min="7" max="7" width="14.1640625" style="43" customWidth="1"/>
    <col min="8" max="8" width="12.6640625" style="1" customWidth="1"/>
    <col min="9" max="16384" width="10.5" style="2"/>
  </cols>
  <sheetData>
    <row r="1" spans="1:8" s="24" customFormat="1" ht="45.75" customHeight="1" x14ac:dyDescent="0.25">
      <c r="F1" s="155" t="s">
        <v>248</v>
      </c>
      <c r="G1" s="155"/>
      <c r="H1" s="155"/>
    </row>
    <row r="2" spans="1:8" s="18" customFormat="1" ht="32.25" customHeight="1" x14ac:dyDescent="0.2">
      <c r="A2" s="156" t="s">
        <v>247</v>
      </c>
      <c r="B2" s="156"/>
      <c r="C2" s="156"/>
      <c r="D2" s="156"/>
      <c r="E2" s="156"/>
      <c r="F2" s="156"/>
      <c r="G2" s="156"/>
      <c r="H2" s="156"/>
    </row>
    <row r="3" spans="1:8" s="19" customFormat="1" ht="30.75" customHeight="1" x14ac:dyDescent="0.2">
      <c r="A3" s="120" t="s">
        <v>234</v>
      </c>
      <c r="B3" s="122" t="s">
        <v>1</v>
      </c>
      <c r="C3" s="125" t="s">
        <v>228</v>
      </c>
      <c r="D3" s="125"/>
      <c r="E3" s="125" t="s">
        <v>223</v>
      </c>
      <c r="F3" s="125"/>
      <c r="G3" s="125" t="s">
        <v>224</v>
      </c>
      <c r="H3" s="125"/>
    </row>
    <row r="4" spans="1:8" s="16" customFormat="1" ht="28.5" customHeight="1" x14ac:dyDescent="0.2">
      <c r="A4" s="121"/>
      <c r="B4" s="123"/>
      <c r="C4" s="26" t="s">
        <v>225</v>
      </c>
      <c r="D4" s="27" t="s">
        <v>244</v>
      </c>
      <c r="E4" s="26" t="s">
        <v>225</v>
      </c>
      <c r="F4" s="27" t="s">
        <v>244</v>
      </c>
      <c r="G4" s="26" t="s">
        <v>225</v>
      </c>
      <c r="H4" s="27" t="s">
        <v>244</v>
      </c>
    </row>
    <row r="5" spans="1:8" x14ac:dyDescent="0.2">
      <c r="A5" s="61" t="s">
        <v>116</v>
      </c>
      <c r="B5" s="61" t="s">
        <v>117</v>
      </c>
      <c r="C5" s="53">
        <v>12102074.949999999</v>
      </c>
      <c r="D5" s="62">
        <v>4160</v>
      </c>
      <c r="E5" s="53">
        <v>498715</v>
      </c>
      <c r="F5" s="62">
        <v>128</v>
      </c>
      <c r="G5" s="53">
        <v>12600789.949999999</v>
      </c>
      <c r="H5" s="62">
        <v>4288</v>
      </c>
    </row>
    <row r="6" spans="1:8" x14ac:dyDescent="0.2">
      <c r="A6" s="61" t="s">
        <v>131</v>
      </c>
      <c r="B6" s="61" t="s">
        <v>132</v>
      </c>
      <c r="C6" s="53">
        <v>6247861.6699999999</v>
      </c>
      <c r="D6" s="62">
        <v>2212</v>
      </c>
      <c r="E6" s="53">
        <v>2915242.49</v>
      </c>
      <c r="F6" s="62">
        <v>362</v>
      </c>
      <c r="G6" s="53">
        <v>9163104.1600000001</v>
      </c>
      <c r="H6" s="62">
        <v>2574</v>
      </c>
    </row>
    <row r="7" spans="1:8" x14ac:dyDescent="0.2">
      <c r="A7" s="61" t="s">
        <v>148</v>
      </c>
      <c r="B7" s="61" t="s">
        <v>149</v>
      </c>
      <c r="C7" s="53">
        <v>27839070.280000001</v>
      </c>
      <c r="D7" s="62">
        <v>6500</v>
      </c>
      <c r="E7" s="53">
        <v>2848052.02</v>
      </c>
      <c r="F7" s="62">
        <v>577</v>
      </c>
      <c r="G7" s="53">
        <v>30687122.300000001</v>
      </c>
      <c r="H7" s="62">
        <v>7077</v>
      </c>
    </row>
    <row r="8" spans="1:8" x14ac:dyDescent="0.2">
      <c r="A8" s="61" t="s">
        <v>134</v>
      </c>
      <c r="B8" s="61" t="s">
        <v>135</v>
      </c>
      <c r="C8" s="53">
        <v>10058716.359999999</v>
      </c>
      <c r="D8" s="62">
        <v>2086</v>
      </c>
      <c r="E8" s="53">
        <v>5205157.92</v>
      </c>
      <c r="F8" s="62">
        <v>619</v>
      </c>
      <c r="G8" s="53">
        <v>15263874.279999999</v>
      </c>
      <c r="H8" s="62">
        <v>2705</v>
      </c>
    </row>
    <row r="9" spans="1:8" x14ac:dyDescent="0.2">
      <c r="A9" s="61" t="s">
        <v>155</v>
      </c>
      <c r="B9" s="61" t="s">
        <v>9</v>
      </c>
      <c r="C9" s="53">
        <v>2451050.25</v>
      </c>
      <c r="D9" s="62">
        <v>1000</v>
      </c>
      <c r="E9" s="53">
        <v>159223.01</v>
      </c>
      <c r="F9" s="62">
        <v>-116</v>
      </c>
      <c r="G9" s="53">
        <v>2610273.2599999998</v>
      </c>
      <c r="H9" s="62">
        <v>884</v>
      </c>
    </row>
    <row r="10" spans="1:8" ht="22.5" x14ac:dyDescent="0.2">
      <c r="A10" s="61" t="s">
        <v>159</v>
      </c>
      <c r="B10" s="61" t="s">
        <v>14</v>
      </c>
      <c r="C10" s="53">
        <v>13089491.24</v>
      </c>
      <c r="D10" s="62">
        <v>3450</v>
      </c>
      <c r="E10" s="53">
        <v>2189357.04</v>
      </c>
      <c r="F10" s="62">
        <v>-149</v>
      </c>
      <c r="G10" s="53">
        <v>15278848.279999999</v>
      </c>
      <c r="H10" s="62">
        <v>3301</v>
      </c>
    </row>
    <row r="11" spans="1:8" ht="22.5" x14ac:dyDescent="0.2">
      <c r="A11" s="61" t="s">
        <v>191</v>
      </c>
      <c r="B11" s="61" t="s">
        <v>192</v>
      </c>
      <c r="C11" s="53">
        <v>25902690.379999999</v>
      </c>
      <c r="D11" s="62">
        <v>7015</v>
      </c>
      <c r="E11" s="53">
        <v>1473830.67</v>
      </c>
      <c r="F11" s="62">
        <v>418</v>
      </c>
      <c r="G11" s="53">
        <v>27376521.050000001</v>
      </c>
      <c r="H11" s="62">
        <v>7433</v>
      </c>
    </row>
    <row r="12" spans="1:8" ht="22.5" x14ac:dyDescent="0.2">
      <c r="A12" s="61" t="s">
        <v>193</v>
      </c>
      <c r="B12" s="61" t="s">
        <v>194</v>
      </c>
      <c r="C12" s="53">
        <v>16889149.43</v>
      </c>
      <c r="D12" s="62">
        <v>4756</v>
      </c>
      <c r="E12" s="53">
        <v>1834726.65</v>
      </c>
      <c r="F12" s="62">
        <v>734</v>
      </c>
      <c r="G12" s="53">
        <v>18723876.079999998</v>
      </c>
      <c r="H12" s="62">
        <v>5490</v>
      </c>
    </row>
    <row r="13" spans="1:8" x14ac:dyDescent="0.2">
      <c r="A13" s="61" t="s">
        <v>195</v>
      </c>
      <c r="B13" s="61" t="s">
        <v>196</v>
      </c>
      <c r="C13" s="53">
        <v>22487949.530000001</v>
      </c>
      <c r="D13" s="62">
        <v>7636</v>
      </c>
      <c r="E13" s="53">
        <v>6165895.9900000002</v>
      </c>
      <c r="F13" s="62">
        <v>1091</v>
      </c>
      <c r="G13" s="53">
        <v>28653845.52</v>
      </c>
      <c r="H13" s="62">
        <v>8727</v>
      </c>
    </row>
    <row r="14" spans="1:8" x14ac:dyDescent="0.2">
      <c r="A14" s="61" t="s">
        <v>197</v>
      </c>
      <c r="B14" s="61" t="s">
        <v>198</v>
      </c>
      <c r="C14" s="53">
        <v>9045456.2300000004</v>
      </c>
      <c r="D14" s="62">
        <v>2319</v>
      </c>
      <c r="E14" s="53">
        <v>339943.57</v>
      </c>
      <c r="F14" s="62">
        <v>230</v>
      </c>
      <c r="G14" s="53">
        <v>9385399.8000000007</v>
      </c>
      <c r="H14" s="62">
        <v>2549</v>
      </c>
    </row>
    <row r="15" spans="1:8" x14ac:dyDescent="0.2">
      <c r="A15" s="61" t="s">
        <v>199</v>
      </c>
      <c r="B15" s="61" t="s">
        <v>200</v>
      </c>
      <c r="C15" s="53">
        <v>10972866.359999999</v>
      </c>
      <c r="D15" s="62">
        <v>2955</v>
      </c>
      <c r="E15" s="53">
        <v>3291860.65</v>
      </c>
      <c r="F15" s="62">
        <v>602</v>
      </c>
      <c r="G15" s="53">
        <v>14264727.01</v>
      </c>
      <c r="H15" s="62">
        <v>3557</v>
      </c>
    </row>
    <row r="16" spans="1:8" x14ac:dyDescent="0.2">
      <c r="A16" s="61" t="s">
        <v>201</v>
      </c>
      <c r="B16" s="61" t="s">
        <v>202</v>
      </c>
      <c r="C16" s="53">
        <v>4836906.8099999996</v>
      </c>
      <c r="D16" s="62">
        <v>1500</v>
      </c>
      <c r="E16" s="53">
        <v>225031.25</v>
      </c>
      <c r="F16" s="62">
        <v>22</v>
      </c>
      <c r="G16" s="53">
        <v>5061938.0599999996</v>
      </c>
      <c r="H16" s="62">
        <v>1522</v>
      </c>
    </row>
    <row r="17" spans="1:8" ht="22.5" x14ac:dyDescent="0.2">
      <c r="A17" s="61" t="s">
        <v>203</v>
      </c>
      <c r="B17" s="61" t="s">
        <v>204</v>
      </c>
      <c r="C17" s="53">
        <v>3756611.88</v>
      </c>
      <c r="D17" s="54">
        <v>946</v>
      </c>
      <c r="E17" s="53">
        <v>1237763.26</v>
      </c>
      <c r="F17" s="62">
        <v>214</v>
      </c>
      <c r="G17" s="53">
        <v>4994375.1399999997</v>
      </c>
      <c r="H17" s="62">
        <v>1160</v>
      </c>
    </row>
    <row r="18" spans="1:8" x14ac:dyDescent="0.2">
      <c r="A18" s="154" t="s">
        <v>133</v>
      </c>
      <c r="B18" s="154"/>
      <c r="C18" s="53">
        <v>165679895.37</v>
      </c>
      <c r="D18" s="62">
        <v>46535</v>
      </c>
      <c r="E18" s="53">
        <v>28384799.52</v>
      </c>
      <c r="F18" s="62">
        <v>4732</v>
      </c>
      <c r="G18" s="53">
        <v>194064694.88999999</v>
      </c>
      <c r="H18" s="62">
        <v>51267</v>
      </c>
    </row>
  </sheetData>
  <mergeCells count="8">
    <mergeCell ref="A18:B1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zoomScale="130" zoomScaleNormal="100" zoomScaleSheetLayoutView="130" workbookViewId="0">
      <selection activeCell="R14" sqref="R14"/>
    </sheetView>
  </sheetViews>
  <sheetFormatPr defaultColWidth="10.5" defaultRowHeight="11.25" x14ac:dyDescent="0.2"/>
  <cols>
    <col min="1" max="1" width="10.5" style="1" customWidth="1"/>
    <col min="2" max="2" width="29.6640625" style="1" customWidth="1"/>
    <col min="3" max="3" width="14.83203125" style="1" customWidth="1"/>
    <col min="4" max="4" width="12.5" style="1" customWidth="1"/>
    <col min="5" max="5" width="14.6640625" style="43" customWidth="1"/>
    <col min="6" max="6" width="13.6640625" style="1" customWidth="1"/>
    <col min="7" max="7" width="14.5" style="43" customWidth="1"/>
    <col min="8" max="8" width="11.83203125" style="1" customWidth="1"/>
    <col min="9" max="16384" width="10.5" style="2"/>
  </cols>
  <sheetData>
    <row r="1" spans="1:8" s="24" customFormat="1" ht="45.75" customHeight="1" x14ac:dyDescent="0.25">
      <c r="F1" s="155" t="s">
        <v>246</v>
      </c>
      <c r="G1" s="155"/>
      <c r="H1" s="155"/>
    </row>
    <row r="2" spans="1:8" s="18" customFormat="1" ht="32.25" customHeight="1" x14ac:dyDescent="0.2">
      <c r="A2" s="156" t="s">
        <v>245</v>
      </c>
      <c r="B2" s="156"/>
      <c r="C2" s="156"/>
      <c r="D2" s="156"/>
      <c r="E2" s="156"/>
      <c r="F2" s="156"/>
      <c r="G2" s="156"/>
      <c r="H2" s="156"/>
    </row>
    <row r="3" spans="1:8" s="19" customFormat="1" ht="30.75" customHeight="1" x14ac:dyDescent="0.2">
      <c r="A3" s="120" t="s">
        <v>234</v>
      </c>
      <c r="B3" s="122" t="s">
        <v>1</v>
      </c>
      <c r="C3" s="125" t="s">
        <v>228</v>
      </c>
      <c r="D3" s="125"/>
      <c r="E3" s="125" t="s">
        <v>223</v>
      </c>
      <c r="F3" s="125"/>
      <c r="G3" s="125" t="s">
        <v>224</v>
      </c>
      <c r="H3" s="125"/>
    </row>
    <row r="4" spans="1:8" s="16" customFormat="1" ht="28.5" customHeight="1" x14ac:dyDescent="0.2">
      <c r="A4" s="121"/>
      <c r="B4" s="123"/>
      <c r="C4" s="26" t="s">
        <v>225</v>
      </c>
      <c r="D4" s="27" t="s">
        <v>244</v>
      </c>
      <c r="E4" s="26" t="s">
        <v>225</v>
      </c>
      <c r="F4" s="27" t="s">
        <v>244</v>
      </c>
      <c r="G4" s="26" t="s">
        <v>225</v>
      </c>
      <c r="H4" s="27" t="s">
        <v>244</v>
      </c>
    </row>
    <row r="5" spans="1:8" x14ac:dyDescent="0.2">
      <c r="A5" s="61" t="s">
        <v>116</v>
      </c>
      <c r="B5" s="61" t="s">
        <v>117</v>
      </c>
      <c r="C5" s="53">
        <v>12371508.300000001</v>
      </c>
      <c r="D5" s="62">
        <v>5760</v>
      </c>
      <c r="E5" s="53">
        <v>425057.41</v>
      </c>
      <c r="F5" s="62">
        <v>821</v>
      </c>
      <c r="G5" s="53">
        <v>12796565.710000001</v>
      </c>
      <c r="H5" s="62">
        <v>6581</v>
      </c>
    </row>
    <row r="6" spans="1:8" x14ac:dyDescent="0.2">
      <c r="A6" s="61" t="s">
        <v>130</v>
      </c>
      <c r="B6" s="61" t="s">
        <v>3</v>
      </c>
      <c r="C6" s="53">
        <v>20809898.579999998</v>
      </c>
      <c r="D6" s="62">
        <v>13070</v>
      </c>
      <c r="E6" s="53">
        <v>-3734858.3</v>
      </c>
      <c r="F6" s="62">
        <v>-2534</v>
      </c>
      <c r="G6" s="53">
        <v>17075040.280000001</v>
      </c>
      <c r="H6" s="62">
        <v>10536</v>
      </c>
    </row>
    <row r="7" spans="1:8" x14ac:dyDescent="0.2">
      <c r="A7" s="61" t="s">
        <v>131</v>
      </c>
      <c r="B7" s="61" t="s">
        <v>132</v>
      </c>
      <c r="C7" s="53">
        <v>7461990.7300000004</v>
      </c>
      <c r="D7" s="62">
        <v>4229</v>
      </c>
      <c r="E7" s="53">
        <v>2302905.6800000002</v>
      </c>
      <c r="F7" s="62">
        <v>1498</v>
      </c>
      <c r="G7" s="53">
        <v>9764896.4100000001</v>
      </c>
      <c r="H7" s="62">
        <v>5727</v>
      </c>
    </row>
    <row r="8" spans="1:8" x14ac:dyDescent="0.2">
      <c r="A8" s="61" t="s">
        <v>148</v>
      </c>
      <c r="B8" s="61" t="s">
        <v>149</v>
      </c>
      <c r="C8" s="53">
        <v>45271453.119999997</v>
      </c>
      <c r="D8" s="62">
        <v>15327</v>
      </c>
      <c r="E8" s="53">
        <v>14368925.560000001</v>
      </c>
      <c r="F8" s="62">
        <v>7634</v>
      </c>
      <c r="G8" s="53">
        <v>59640378.68</v>
      </c>
      <c r="H8" s="62">
        <v>22961</v>
      </c>
    </row>
    <row r="9" spans="1:8" x14ac:dyDescent="0.2">
      <c r="A9" s="61" t="s">
        <v>134</v>
      </c>
      <c r="B9" s="61" t="s">
        <v>135</v>
      </c>
      <c r="C9" s="53">
        <v>11751561.24</v>
      </c>
      <c r="D9" s="62">
        <v>3296</v>
      </c>
      <c r="E9" s="53">
        <v>1951175.57</v>
      </c>
      <c r="F9" s="62">
        <v>1080</v>
      </c>
      <c r="G9" s="53">
        <v>13702736.810000001</v>
      </c>
      <c r="H9" s="62">
        <v>4376</v>
      </c>
    </row>
    <row r="10" spans="1:8" x14ac:dyDescent="0.2">
      <c r="A10" s="61" t="s">
        <v>150</v>
      </c>
      <c r="B10" s="61" t="s">
        <v>151</v>
      </c>
      <c r="C10" s="53">
        <v>7747967.4000000004</v>
      </c>
      <c r="D10" s="62">
        <v>5132</v>
      </c>
      <c r="E10" s="53">
        <v>-557913.96</v>
      </c>
      <c r="F10" s="62">
        <v>-362</v>
      </c>
      <c r="G10" s="53">
        <v>7190053.4400000004</v>
      </c>
      <c r="H10" s="62">
        <v>4770</v>
      </c>
    </row>
    <row r="11" spans="1:8" x14ac:dyDescent="0.2">
      <c r="A11" s="61" t="s">
        <v>154</v>
      </c>
      <c r="B11" s="61" t="s">
        <v>6</v>
      </c>
      <c r="C11" s="53">
        <v>17328120.949999999</v>
      </c>
      <c r="D11" s="62">
        <v>9473</v>
      </c>
      <c r="E11" s="53">
        <v>1337905.97</v>
      </c>
      <c r="F11" s="62">
        <v>1779</v>
      </c>
      <c r="G11" s="53">
        <v>18666026.920000002</v>
      </c>
      <c r="H11" s="62">
        <v>11252</v>
      </c>
    </row>
    <row r="12" spans="1:8" x14ac:dyDescent="0.2">
      <c r="A12" s="61" t="s">
        <v>205</v>
      </c>
      <c r="B12" s="61" t="s">
        <v>206</v>
      </c>
      <c r="C12" s="53">
        <v>11776505.02</v>
      </c>
      <c r="D12" s="62">
        <v>7794</v>
      </c>
      <c r="E12" s="53">
        <v>7030108.8099999996</v>
      </c>
      <c r="F12" s="62">
        <v>4470</v>
      </c>
      <c r="G12" s="53">
        <v>18806613.829999998</v>
      </c>
      <c r="H12" s="62">
        <v>12264</v>
      </c>
    </row>
    <row r="13" spans="1:8" ht="22.5" x14ac:dyDescent="0.2">
      <c r="A13" s="61" t="s">
        <v>137</v>
      </c>
      <c r="B13" s="61" t="s">
        <v>7</v>
      </c>
      <c r="C13" s="53">
        <v>17983075.280000001</v>
      </c>
      <c r="D13" s="62">
        <v>10139</v>
      </c>
      <c r="E13" s="53">
        <v>668082.44999999995</v>
      </c>
      <c r="F13" s="62">
        <v>661</v>
      </c>
      <c r="G13" s="53">
        <v>18651157.73</v>
      </c>
      <c r="H13" s="62">
        <v>10800</v>
      </c>
    </row>
    <row r="14" spans="1:8" x14ac:dyDescent="0.2">
      <c r="A14" s="61" t="s">
        <v>155</v>
      </c>
      <c r="B14" s="61" t="s">
        <v>9</v>
      </c>
      <c r="C14" s="53">
        <v>10511853</v>
      </c>
      <c r="D14" s="62">
        <v>4300</v>
      </c>
      <c r="E14" s="53">
        <v>-1403117.26</v>
      </c>
      <c r="F14" s="62">
        <v>91</v>
      </c>
      <c r="G14" s="53">
        <v>9108735.7400000002</v>
      </c>
      <c r="H14" s="62">
        <v>4391</v>
      </c>
    </row>
    <row r="15" spans="1:8" x14ac:dyDescent="0.2">
      <c r="A15" s="61" t="s">
        <v>156</v>
      </c>
      <c r="B15" s="61" t="s">
        <v>11</v>
      </c>
      <c r="C15" s="53">
        <v>19057041.18</v>
      </c>
      <c r="D15" s="62">
        <v>10928</v>
      </c>
      <c r="E15" s="53">
        <v>0</v>
      </c>
      <c r="F15" s="62">
        <v>-685</v>
      </c>
      <c r="G15" s="53">
        <v>19057041.18</v>
      </c>
      <c r="H15" s="62">
        <v>10243</v>
      </c>
    </row>
    <row r="16" spans="1:8" ht="22.5" x14ac:dyDescent="0.2">
      <c r="A16" s="61" t="s">
        <v>159</v>
      </c>
      <c r="B16" s="61" t="s">
        <v>14</v>
      </c>
      <c r="C16" s="53">
        <v>13915277.82</v>
      </c>
      <c r="D16" s="62">
        <v>6850</v>
      </c>
      <c r="E16" s="53">
        <v>1609278.51</v>
      </c>
      <c r="F16" s="62">
        <v>-173</v>
      </c>
      <c r="G16" s="53">
        <v>15524556.33</v>
      </c>
      <c r="H16" s="62">
        <v>6677</v>
      </c>
    </row>
    <row r="17" spans="1:8" x14ac:dyDescent="0.2">
      <c r="A17" s="61" t="s">
        <v>160</v>
      </c>
      <c r="B17" s="61" t="s">
        <v>15</v>
      </c>
      <c r="C17" s="53">
        <v>6269437.7999999998</v>
      </c>
      <c r="D17" s="62">
        <v>3123</v>
      </c>
      <c r="E17" s="53">
        <v>-2128909.41</v>
      </c>
      <c r="F17" s="62">
        <v>-579</v>
      </c>
      <c r="G17" s="53">
        <v>4140528.39</v>
      </c>
      <c r="H17" s="62">
        <v>2544</v>
      </c>
    </row>
    <row r="18" spans="1:8" x14ac:dyDescent="0.2">
      <c r="A18" s="61" t="s">
        <v>144</v>
      </c>
      <c r="B18" s="61" t="s">
        <v>16</v>
      </c>
      <c r="C18" s="53">
        <v>6652330.4699999997</v>
      </c>
      <c r="D18" s="62">
        <v>3520</v>
      </c>
      <c r="E18" s="53">
        <v>442278.66</v>
      </c>
      <c r="F18" s="62">
        <v>-237</v>
      </c>
      <c r="G18" s="53">
        <v>7094609.1299999999</v>
      </c>
      <c r="H18" s="62">
        <v>3283</v>
      </c>
    </row>
    <row r="19" spans="1:8" ht="22.5" x14ac:dyDescent="0.2">
      <c r="A19" s="61" t="s">
        <v>189</v>
      </c>
      <c r="B19" s="61" t="s">
        <v>20</v>
      </c>
      <c r="C19" s="53">
        <v>3949581.42</v>
      </c>
      <c r="D19" s="62">
        <v>1795</v>
      </c>
      <c r="E19" s="53">
        <v>-439178.71</v>
      </c>
      <c r="F19" s="62">
        <v>-55</v>
      </c>
      <c r="G19" s="53">
        <v>3510402.71</v>
      </c>
      <c r="H19" s="62">
        <v>1740</v>
      </c>
    </row>
    <row r="20" spans="1:8" x14ac:dyDescent="0.2">
      <c r="A20" s="61" t="s">
        <v>167</v>
      </c>
      <c r="B20" s="61" t="s">
        <v>24</v>
      </c>
      <c r="C20" s="53">
        <v>5870262.2400000002</v>
      </c>
      <c r="D20" s="62">
        <v>2537</v>
      </c>
      <c r="E20" s="53">
        <v>35423.879999999997</v>
      </c>
      <c r="F20" s="62">
        <v>-325</v>
      </c>
      <c r="G20" s="53">
        <v>5905686.1200000001</v>
      </c>
      <c r="H20" s="62">
        <v>2212</v>
      </c>
    </row>
    <row r="21" spans="1:8" x14ac:dyDescent="0.2">
      <c r="A21" s="61" t="s">
        <v>168</v>
      </c>
      <c r="B21" s="61" t="s">
        <v>25</v>
      </c>
      <c r="C21" s="53">
        <v>7567180.6500000004</v>
      </c>
      <c r="D21" s="62">
        <v>3200</v>
      </c>
      <c r="E21" s="53">
        <v>-561180.65</v>
      </c>
      <c r="F21" s="62">
        <v>-181</v>
      </c>
      <c r="G21" s="53">
        <v>7006000</v>
      </c>
      <c r="H21" s="62">
        <v>3019</v>
      </c>
    </row>
    <row r="22" spans="1:8" x14ac:dyDescent="0.2">
      <c r="A22" s="61" t="s">
        <v>170</v>
      </c>
      <c r="B22" s="61" t="s">
        <v>27</v>
      </c>
      <c r="C22" s="53">
        <v>5936014.9500000002</v>
      </c>
      <c r="D22" s="62">
        <v>3825</v>
      </c>
      <c r="E22" s="53">
        <v>341756.51</v>
      </c>
      <c r="F22" s="62">
        <v>121</v>
      </c>
      <c r="G22" s="53">
        <v>6277771.46</v>
      </c>
      <c r="H22" s="62">
        <v>3946</v>
      </c>
    </row>
    <row r="23" spans="1:8" x14ac:dyDescent="0.2">
      <c r="A23" s="61" t="s">
        <v>171</v>
      </c>
      <c r="B23" s="61" t="s">
        <v>28</v>
      </c>
      <c r="C23" s="53">
        <v>4658047.6500000004</v>
      </c>
      <c r="D23" s="62">
        <v>2899</v>
      </c>
      <c r="E23" s="53">
        <v>-32304.9</v>
      </c>
      <c r="F23" s="62">
        <v>125</v>
      </c>
      <c r="G23" s="53">
        <v>4625742.75</v>
      </c>
      <c r="H23" s="62">
        <v>3024</v>
      </c>
    </row>
    <row r="24" spans="1:8" x14ac:dyDescent="0.2">
      <c r="A24" s="61" t="s">
        <v>136</v>
      </c>
      <c r="B24" s="61" t="s">
        <v>29</v>
      </c>
      <c r="C24" s="53">
        <v>5909436.46</v>
      </c>
      <c r="D24" s="62">
        <v>2922</v>
      </c>
      <c r="E24" s="53">
        <v>0</v>
      </c>
      <c r="F24" s="62">
        <v>105</v>
      </c>
      <c r="G24" s="53">
        <v>5909436.46</v>
      </c>
      <c r="H24" s="62">
        <v>3027</v>
      </c>
    </row>
    <row r="25" spans="1:8" x14ac:dyDescent="0.2">
      <c r="A25" s="61" t="s">
        <v>172</v>
      </c>
      <c r="B25" s="61" t="s">
        <v>30</v>
      </c>
      <c r="C25" s="53">
        <v>2945647.08</v>
      </c>
      <c r="D25" s="62">
        <v>1584</v>
      </c>
      <c r="E25" s="53">
        <v>-424965.08</v>
      </c>
      <c r="F25" s="62">
        <v>-225</v>
      </c>
      <c r="G25" s="53">
        <v>2520682</v>
      </c>
      <c r="H25" s="62">
        <v>1359</v>
      </c>
    </row>
    <row r="26" spans="1:8" x14ac:dyDescent="0.2">
      <c r="A26" s="61" t="s">
        <v>175</v>
      </c>
      <c r="B26" s="61" t="s">
        <v>33</v>
      </c>
      <c r="C26" s="53">
        <v>3579234.78</v>
      </c>
      <c r="D26" s="62">
        <v>2173</v>
      </c>
      <c r="E26" s="53">
        <v>0</v>
      </c>
      <c r="F26" s="62">
        <v>-111</v>
      </c>
      <c r="G26" s="53">
        <v>3579234.78</v>
      </c>
      <c r="H26" s="62">
        <v>2062</v>
      </c>
    </row>
    <row r="27" spans="1:8" x14ac:dyDescent="0.2">
      <c r="A27" s="61" t="s">
        <v>177</v>
      </c>
      <c r="B27" s="61" t="s">
        <v>35</v>
      </c>
      <c r="C27" s="53">
        <v>9465019.8300000001</v>
      </c>
      <c r="D27" s="62">
        <v>5016</v>
      </c>
      <c r="E27" s="53">
        <v>-3127941.26</v>
      </c>
      <c r="F27" s="62">
        <v>-853</v>
      </c>
      <c r="G27" s="53">
        <v>6337078.5700000003</v>
      </c>
      <c r="H27" s="62">
        <v>4163</v>
      </c>
    </row>
    <row r="28" spans="1:8" x14ac:dyDescent="0.2">
      <c r="A28" s="61" t="s">
        <v>178</v>
      </c>
      <c r="B28" s="61" t="s">
        <v>36</v>
      </c>
      <c r="C28" s="53">
        <v>8323272.6299999999</v>
      </c>
      <c r="D28" s="62">
        <v>3788</v>
      </c>
      <c r="E28" s="53">
        <v>-46028.57</v>
      </c>
      <c r="F28" s="62">
        <v>214</v>
      </c>
      <c r="G28" s="53">
        <v>8277244.0599999996</v>
      </c>
      <c r="H28" s="62">
        <v>4002</v>
      </c>
    </row>
    <row r="29" spans="1:8" x14ac:dyDescent="0.2">
      <c r="A29" s="61" t="s">
        <v>182</v>
      </c>
      <c r="B29" s="61" t="s">
        <v>40</v>
      </c>
      <c r="C29" s="53">
        <v>2524504.65</v>
      </c>
      <c r="D29" s="62">
        <v>1500</v>
      </c>
      <c r="E29" s="53">
        <v>-807564.03</v>
      </c>
      <c r="F29" s="62">
        <v>-461</v>
      </c>
      <c r="G29" s="53">
        <v>1716940.62</v>
      </c>
      <c r="H29" s="62">
        <v>1039</v>
      </c>
    </row>
    <row r="30" spans="1:8" x14ac:dyDescent="0.2">
      <c r="A30" s="61" t="s">
        <v>195</v>
      </c>
      <c r="B30" s="61" t="s">
        <v>196</v>
      </c>
      <c r="C30" s="53">
        <v>4650712.5</v>
      </c>
      <c r="D30" s="62">
        <v>2750</v>
      </c>
      <c r="E30" s="53">
        <v>-157412.1</v>
      </c>
      <c r="F30" s="62">
        <v>-499</v>
      </c>
      <c r="G30" s="53">
        <v>4493300.4000000004</v>
      </c>
      <c r="H30" s="62">
        <v>2251</v>
      </c>
    </row>
    <row r="31" spans="1:8" ht="22.5" x14ac:dyDescent="0.2">
      <c r="A31" s="61" t="s">
        <v>185</v>
      </c>
      <c r="B31" s="61" t="s">
        <v>45</v>
      </c>
      <c r="C31" s="53">
        <v>66493.38</v>
      </c>
      <c r="D31" s="54">
        <v>40</v>
      </c>
      <c r="E31" s="53">
        <v>8684.23</v>
      </c>
      <c r="F31" s="62">
        <v>1</v>
      </c>
      <c r="G31" s="53">
        <v>4493300.4000000004</v>
      </c>
      <c r="H31" s="62">
        <v>2251</v>
      </c>
    </row>
    <row r="32" spans="1:8" x14ac:dyDescent="0.2">
      <c r="A32" s="154" t="s">
        <v>133</v>
      </c>
      <c r="B32" s="154"/>
      <c r="C32" s="53">
        <v>274353429.11000001</v>
      </c>
      <c r="D32" s="62">
        <v>136970</v>
      </c>
      <c r="E32" s="53">
        <v>17100209.010000002</v>
      </c>
      <c r="F32" s="62">
        <v>11320</v>
      </c>
      <c r="G32" s="53">
        <v>291453638.12</v>
      </c>
      <c r="H32" s="62">
        <v>148290</v>
      </c>
    </row>
  </sheetData>
  <mergeCells count="8">
    <mergeCell ref="A32:B3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zoomScale="130" zoomScaleNormal="100" zoomScaleSheetLayoutView="130" workbookViewId="0">
      <selection activeCell="M17" sqref="M17"/>
    </sheetView>
  </sheetViews>
  <sheetFormatPr defaultColWidth="10.5" defaultRowHeight="11.25" x14ac:dyDescent="0.2"/>
  <cols>
    <col min="1" max="1" width="11" style="1" customWidth="1"/>
    <col min="2" max="2" width="31.5" style="1" customWidth="1"/>
    <col min="3" max="3" width="15.1640625" style="1" customWidth="1"/>
    <col min="4" max="4" width="8" style="1" customWidth="1"/>
    <col min="5" max="5" width="14.33203125" style="43" customWidth="1"/>
    <col min="6" max="6" width="8" style="1" customWidth="1"/>
    <col min="7" max="7" width="17.1640625" style="43" customWidth="1"/>
    <col min="8" max="8" width="8" style="1" customWidth="1"/>
    <col min="9" max="16384" width="10.5" style="2"/>
  </cols>
  <sheetData>
    <row r="1" spans="1:9" s="16" customFormat="1" ht="53.25" customHeight="1" x14ac:dyDescent="0.2">
      <c r="A1" s="15"/>
      <c r="B1" s="15"/>
      <c r="C1" s="15"/>
      <c r="D1" s="15"/>
      <c r="F1" s="155" t="s">
        <v>242</v>
      </c>
      <c r="G1" s="155"/>
      <c r="H1" s="155"/>
    </row>
    <row r="2" spans="1:9" s="18" customFormat="1" ht="46.5" customHeight="1" x14ac:dyDescent="0.2">
      <c r="A2" s="158" t="s">
        <v>243</v>
      </c>
      <c r="B2" s="158"/>
      <c r="C2" s="158"/>
      <c r="D2" s="158"/>
      <c r="E2" s="158"/>
      <c r="F2" s="158"/>
      <c r="G2" s="158"/>
      <c r="H2" s="158"/>
      <c r="I2" s="17"/>
    </row>
    <row r="3" spans="1:9" s="21" customFormat="1" ht="19.5" customHeight="1" x14ac:dyDescent="0.2">
      <c r="A3" s="159" t="s">
        <v>234</v>
      </c>
      <c r="B3" s="160" t="s">
        <v>235</v>
      </c>
      <c r="C3" s="151" t="s">
        <v>228</v>
      </c>
      <c r="D3" s="151"/>
      <c r="E3" s="152" t="s">
        <v>223</v>
      </c>
      <c r="F3" s="152"/>
      <c r="G3" s="151" t="s">
        <v>224</v>
      </c>
      <c r="H3" s="151"/>
    </row>
    <row r="4" spans="1:9" s="21" customFormat="1" ht="17.25" customHeight="1" x14ac:dyDescent="0.2">
      <c r="A4" s="159"/>
      <c r="B4" s="160"/>
      <c r="C4" s="22" t="s">
        <v>225</v>
      </c>
      <c r="D4" s="22" t="s">
        <v>236</v>
      </c>
      <c r="E4" s="22" t="s">
        <v>225</v>
      </c>
      <c r="F4" s="22" t="s">
        <v>236</v>
      </c>
      <c r="G4" s="22" t="s">
        <v>225</v>
      </c>
      <c r="H4" s="22" t="s">
        <v>236</v>
      </c>
    </row>
    <row r="5" spans="1:9" x14ac:dyDescent="0.2">
      <c r="A5" s="61" t="s">
        <v>130</v>
      </c>
      <c r="B5" s="61" t="s">
        <v>3</v>
      </c>
      <c r="C5" s="53">
        <v>28737844.190000001</v>
      </c>
      <c r="D5" s="62">
        <v>4117</v>
      </c>
      <c r="E5" s="53">
        <v>-14140164.09</v>
      </c>
      <c r="F5" s="62">
        <v>0</v>
      </c>
      <c r="G5" s="53">
        <v>14597680.1</v>
      </c>
      <c r="H5" s="62">
        <v>4117</v>
      </c>
    </row>
    <row r="6" spans="1:9" x14ac:dyDescent="0.2">
      <c r="A6" s="61" t="s">
        <v>147</v>
      </c>
      <c r="B6" s="61" t="s">
        <v>4</v>
      </c>
      <c r="C6" s="53">
        <v>216885.58</v>
      </c>
      <c r="D6" s="54">
        <v>526</v>
      </c>
      <c r="E6" s="53">
        <v>37722.720000000001</v>
      </c>
      <c r="F6" s="62">
        <v>0</v>
      </c>
      <c r="G6" s="53">
        <v>254608.3</v>
      </c>
      <c r="H6" s="62">
        <v>526</v>
      </c>
    </row>
    <row r="7" spans="1:9" ht="22.5" x14ac:dyDescent="0.2">
      <c r="A7" s="61" t="s">
        <v>187</v>
      </c>
      <c r="B7" s="61" t="s">
        <v>5</v>
      </c>
      <c r="C7" s="53">
        <v>314607.78999999998</v>
      </c>
      <c r="D7" s="54">
        <v>763</v>
      </c>
      <c r="E7" s="53">
        <v>35475.06</v>
      </c>
      <c r="F7" s="62">
        <v>0</v>
      </c>
      <c r="G7" s="53">
        <v>350082.85</v>
      </c>
      <c r="H7" s="62">
        <v>763</v>
      </c>
    </row>
    <row r="8" spans="1:9" x14ac:dyDescent="0.2">
      <c r="A8" s="61" t="s">
        <v>154</v>
      </c>
      <c r="B8" s="61" t="s">
        <v>6</v>
      </c>
      <c r="C8" s="53">
        <v>5774269.3200000003</v>
      </c>
      <c r="D8" s="62">
        <v>14004</v>
      </c>
      <c r="E8" s="53">
        <v>11004.08</v>
      </c>
      <c r="F8" s="62">
        <v>0</v>
      </c>
      <c r="G8" s="53">
        <v>5785273.4000000004</v>
      </c>
      <c r="H8" s="62">
        <v>14004</v>
      </c>
    </row>
    <row r="9" spans="1:9" ht="22.5" x14ac:dyDescent="0.2">
      <c r="A9" s="61" t="s">
        <v>137</v>
      </c>
      <c r="B9" s="61" t="s">
        <v>7</v>
      </c>
      <c r="C9" s="53">
        <v>5367299.6100000003</v>
      </c>
      <c r="D9" s="62">
        <v>13017</v>
      </c>
      <c r="E9" s="53">
        <v>1213047.76</v>
      </c>
      <c r="F9" s="62">
        <v>0</v>
      </c>
      <c r="G9" s="53">
        <v>6580347.3700000001</v>
      </c>
      <c r="H9" s="62">
        <v>13017</v>
      </c>
    </row>
    <row r="10" spans="1:9" x14ac:dyDescent="0.2">
      <c r="A10" s="61" t="s">
        <v>207</v>
      </c>
      <c r="B10" s="61" t="s">
        <v>76</v>
      </c>
      <c r="C10" s="53">
        <v>128822446.8</v>
      </c>
      <c r="D10" s="62">
        <v>39929</v>
      </c>
      <c r="E10" s="53">
        <v>-2007905.69</v>
      </c>
      <c r="F10" s="62">
        <v>0</v>
      </c>
      <c r="G10" s="53">
        <v>126814541.11</v>
      </c>
      <c r="H10" s="62">
        <v>39929</v>
      </c>
    </row>
    <row r="11" spans="1:9" x14ac:dyDescent="0.2">
      <c r="A11" s="61" t="s">
        <v>155</v>
      </c>
      <c r="B11" s="61" t="s">
        <v>9</v>
      </c>
      <c r="C11" s="53">
        <v>13180549.48</v>
      </c>
      <c r="D11" s="62">
        <v>10583</v>
      </c>
      <c r="E11" s="53">
        <v>-4504826.4800000004</v>
      </c>
      <c r="F11" s="62">
        <v>0</v>
      </c>
      <c r="G11" s="53">
        <v>8675723</v>
      </c>
      <c r="H11" s="62">
        <v>10583</v>
      </c>
    </row>
    <row r="12" spans="1:9" x14ac:dyDescent="0.2">
      <c r="A12" s="61" t="s">
        <v>208</v>
      </c>
      <c r="B12" s="61" t="s">
        <v>77</v>
      </c>
      <c r="C12" s="53">
        <v>37161308.200000003</v>
      </c>
      <c r="D12" s="62">
        <v>11518</v>
      </c>
      <c r="E12" s="53">
        <v>-9889377.5800000001</v>
      </c>
      <c r="F12" s="62">
        <v>0</v>
      </c>
      <c r="G12" s="53">
        <v>27271930.620000001</v>
      </c>
      <c r="H12" s="62">
        <v>11518</v>
      </c>
    </row>
    <row r="13" spans="1:9" x14ac:dyDescent="0.2">
      <c r="A13" s="61" t="s">
        <v>156</v>
      </c>
      <c r="B13" s="61" t="s">
        <v>11</v>
      </c>
      <c r="C13" s="53">
        <v>21552101.93</v>
      </c>
      <c r="D13" s="62">
        <v>10678</v>
      </c>
      <c r="E13" s="53">
        <v>-2470671.4900000002</v>
      </c>
      <c r="F13" s="62">
        <v>0</v>
      </c>
      <c r="G13" s="53">
        <v>19081430.440000001</v>
      </c>
      <c r="H13" s="62">
        <v>10678</v>
      </c>
    </row>
    <row r="14" spans="1:9" x14ac:dyDescent="0.2">
      <c r="A14" s="61" t="s">
        <v>158</v>
      </c>
      <c r="B14" s="61" t="s">
        <v>13</v>
      </c>
      <c r="C14" s="53">
        <v>5196209.92</v>
      </c>
      <c r="D14" s="62">
        <v>2870</v>
      </c>
      <c r="E14" s="53">
        <v>-1015675.23</v>
      </c>
      <c r="F14" s="62">
        <v>0</v>
      </c>
      <c r="G14" s="53">
        <v>4180534.69</v>
      </c>
      <c r="H14" s="62">
        <v>2870</v>
      </c>
    </row>
    <row r="15" spans="1:9" ht="22.5" x14ac:dyDescent="0.2">
      <c r="A15" s="61" t="s">
        <v>159</v>
      </c>
      <c r="B15" s="61" t="s">
        <v>14</v>
      </c>
      <c r="C15" s="53">
        <v>38159496.57</v>
      </c>
      <c r="D15" s="62">
        <v>15599</v>
      </c>
      <c r="E15" s="53">
        <v>-1947780.54</v>
      </c>
      <c r="F15" s="62">
        <v>0</v>
      </c>
      <c r="G15" s="53">
        <v>36211716.030000001</v>
      </c>
      <c r="H15" s="62">
        <v>15599</v>
      </c>
    </row>
    <row r="16" spans="1:9" x14ac:dyDescent="0.2">
      <c r="A16" s="61" t="s">
        <v>160</v>
      </c>
      <c r="B16" s="61" t="s">
        <v>15</v>
      </c>
      <c r="C16" s="53">
        <v>14777729.67</v>
      </c>
      <c r="D16" s="62">
        <v>8138</v>
      </c>
      <c r="E16" s="53">
        <v>-1399920.57</v>
      </c>
      <c r="F16" s="62">
        <v>0</v>
      </c>
      <c r="G16" s="53">
        <v>13377809.1</v>
      </c>
      <c r="H16" s="62">
        <v>8138</v>
      </c>
    </row>
    <row r="17" spans="1:8" x14ac:dyDescent="0.2">
      <c r="A17" s="61" t="s">
        <v>144</v>
      </c>
      <c r="B17" s="61" t="s">
        <v>16</v>
      </c>
      <c r="C17" s="53">
        <v>7752929.0999999996</v>
      </c>
      <c r="D17" s="62">
        <v>4348</v>
      </c>
      <c r="E17" s="53">
        <v>-1507819.99</v>
      </c>
      <c r="F17" s="62">
        <v>0</v>
      </c>
      <c r="G17" s="53">
        <v>6245109.1100000003</v>
      </c>
      <c r="H17" s="62">
        <v>4348</v>
      </c>
    </row>
    <row r="18" spans="1:8" x14ac:dyDescent="0.2">
      <c r="A18" s="61" t="s">
        <v>161</v>
      </c>
      <c r="B18" s="61" t="s">
        <v>17</v>
      </c>
      <c r="C18" s="53">
        <v>2229780.16</v>
      </c>
      <c r="D18" s="62">
        <v>1347</v>
      </c>
      <c r="E18" s="53">
        <v>-21749.62</v>
      </c>
      <c r="F18" s="62">
        <v>0</v>
      </c>
      <c r="G18" s="53">
        <v>2208030.54</v>
      </c>
      <c r="H18" s="62">
        <v>1347</v>
      </c>
    </row>
    <row r="19" spans="1:8" x14ac:dyDescent="0.2">
      <c r="A19" s="61" t="s">
        <v>162</v>
      </c>
      <c r="B19" s="61" t="s">
        <v>18</v>
      </c>
      <c r="C19" s="53">
        <v>2821708.51</v>
      </c>
      <c r="D19" s="62">
        <v>1718</v>
      </c>
      <c r="E19" s="53">
        <v>-82280.36</v>
      </c>
      <c r="F19" s="62">
        <v>0</v>
      </c>
      <c r="G19" s="53">
        <v>2739428.15</v>
      </c>
      <c r="H19" s="62">
        <v>1718</v>
      </c>
    </row>
    <row r="20" spans="1:8" x14ac:dyDescent="0.2">
      <c r="A20" s="61" t="s">
        <v>163</v>
      </c>
      <c r="B20" s="61" t="s">
        <v>19</v>
      </c>
      <c r="C20" s="53">
        <v>2553224.9300000002</v>
      </c>
      <c r="D20" s="62">
        <v>1490</v>
      </c>
      <c r="E20" s="53">
        <v>-479478.97</v>
      </c>
      <c r="F20" s="62">
        <v>0</v>
      </c>
      <c r="G20" s="53">
        <v>2073745.96</v>
      </c>
      <c r="H20" s="62">
        <v>1490</v>
      </c>
    </row>
    <row r="21" spans="1:8" ht="22.5" x14ac:dyDescent="0.2">
      <c r="A21" s="61" t="s">
        <v>189</v>
      </c>
      <c r="B21" s="61" t="s">
        <v>20</v>
      </c>
      <c r="C21" s="53">
        <v>11822407.42</v>
      </c>
      <c r="D21" s="62">
        <v>6328</v>
      </c>
      <c r="E21" s="53">
        <v>-3149900.07</v>
      </c>
      <c r="F21" s="62">
        <v>0</v>
      </c>
      <c r="G21" s="53">
        <v>8672507.3499999996</v>
      </c>
      <c r="H21" s="62">
        <v>6328</v>
      </c>
    </row>
    <row r="22" spans="1:8" x14ac:dyDescent="0.2">
      <c r="A22" s="61" t="s">
        <v>164</v>
      </c>
      <c r="B22" s="61" t="s">
        <v>21</v>
      </c>
      <c r="C22" s="53">
        <v>9936754.3300000001</v>
      </c>
      <c r="D22" s="62">
        <v>5488</v>
      </c>
      <c r="E22" s="53">
        <v>-2630782.9700000002</v>
      </c>
      <c r="F22" s="62">
        <v>0</v>
      </c>
      <c r="G22" s="53">
        <v>7305971.3600000003</v>
      </c>
      <c r="H22" s="62">
        <v>5488</v>
      </c>
    </row>
    <row r="23" spans="1:8" x14ac:dyDescent="0.2">
      <c r="A23" s="61" t="s">
        <v>165</v>
      </c>
      <c r="B23" s="61" t="s">
        <v>22</v>
      </c>
      <c r="C23" s="53">
        <v>2347775.4900000002</v>
      </c>
      <c r="D23" s="62">
        <v>1367</v>
      </c>
      <c r="E23" s="53">
        <v>-221369.12</v>
      </c>
      <c r="F23" s="62">
        <v>0</v>
      </c>
      <c r="G23" s="53">
        <v>2126406.37</v>
      </c>
      <c r="H23" s="62">
        <v>1367</v>
      </c>
    </row>
    <row r="24" spans="1:8" x14ac:dyDescent="0.2">
      <c r="A24" s="61" t="s">
        <v>166</v>
      </c>
      <c r="B24" s="61" t="s">
        <v>23</v>
      </c>
      <c r="C24" s="53">
        <v>4701746.0599999996</v>
      </c>
      <c r="D24" s="62">
        <v>2715</v>
      </c>
      <c r="E24" s="53">
        <v>-1380288.44</v>
      </c>
      <c r="F24" s="62">
        <v>0</v>
      </c>
      <c r="G24" s="53">
        <v>3321457.62</v>
      </c>
      <c r="H24" s="62">
        <v>2715</v>
      </c>
    </row>
    <row r="25" spans="1:8" x14ac:dyDescent="0.2">
      <c r="A25" s="61" t="s">
        <v>167</v>
      </c>
      <c r="B25" s="61" t="s">
        <v>24</v>
      </c>
      <c r="C25" s="53">
        <v>11976054.34</v>
      </c>
      <c r="D25" s="62">
        <v>6885</v>
      </c>
      <c r="E25" s="53">
        <v>-3168346.66</v>
      </c>
      <c r="F25" s="62">
        <v>0</v>
      </c>
      <c r="G25" s="53">
        <v>8807707.6799999997</v>
      </c>
      <c r="H25" s="62">
        <v>6885</v>
      </c>
    </row>
    <row r="26" spans="1:8" x14ac:dyDescent="0.2">
      <c r="A26" s="61" t="s">
        <v>168</v>
      </c>
      <c r="B26" s="61" t="s">
        <v>25</v>
      </c>
      <c r="C26" s="53">
        <v>7272225.5199999996</v>
      </c>
      <c r="D26" s="62">
        <v>4124</v>
      </c>
      <c r="E26" s="53">
        <v>243631.25</v>
      </c>
      <c r="F26" s="62">
        <v>0</v>
      </c>
      <c r="G26" s="53">
        <v>7515856.7699999996</v>
      </c>
      <c r="H26" s="62">
        <v>4124</v>
      </c>
    </row>
    <row r="27" spans="1:8" x14ac:dyDescent="0.2">
      <c r="A27" s="61" t="s">
        <v>169</v>
      </c>
      <c r="B27" s="61" t="s">
        <v>26</v>
      </c>
      <c r="C27" s="53">
        <v>2654645.91</v>
      </c>
      <c r="D27" s="62">
        <v>1579</v>
      </c>
      <c r="E27" s="53">
        <v>-725566.91</v>
      </c>
      <c r="F27" s="62">
        <v>0</v>
      </c>
      <c r="G27" s="53">
        <v>1929079</v>
      </c>
      <c r="H27" s="62">
        <v>1579</v>
      </c>
    </row>
    <row r="28" spans="1:8" x14ac:dyDescent="0.2">
      <c r="A28" s="61" t="s">
        <v>170</v>
      </c>
      <c r="B28" s="61" t="s">
        <v>27</v>
      </c>
      <c r="C28" s="53">
        <v>6396497.3399999999</v>
      </c>
      <c r="D28" s="62">
        <v>3638</v>
      </c>
      <c r="E28" s="53">
        <v>-351734.59</v>
      </c>
      <c r="F28" s="62">
        <v>0</v>
      </c>
      <c r="G28" s="53">
        <v>6044762.75</v>
      </c>
      <c r="H28" s="62">
        <v>3638</v>
      </c>
    </row>
    <row r="29" spans="1:8" x14ac:dyDescent="0.2">
      <c r="A29" s="61" t="s">
        <v>171</v>
      </c>
      <c r="B29" s="61" t="s">
        <v>28</v>
      </c>
      <c r="C29" s="53">
        <v>3513118.34</v>
      </c>
      <c r="D29" s="62">
        <v>2064</v>
      </c>
      <c r="E29" s="53">
        <v>423773.56</v>
      </c>
      <c r="F29" s="62">
        <v>0</v>
      </c>
      <c r="G29" s="53">
        <v>3936891.9</v>
      </c>
      <c r="H29" s="62">
        <v>2064</v>
      </c>
    </row>
    <row r="30" spans="1:8" x14ac:dyDescent="0.2">
      <c r="A30" s="61" t="s">
        <v>136</v>
      </c>
      <c r="B30" s="61" t="s">
        <v>29</v>
      </c>
      <c r="C30" s="53">
        <v>25963175.93</v>
      </c>
      <c r="D30" s="62">
        <v>14293</v>
      </c>
      <c r="E30" s="53">
        <v>-3837547.19</v>
      </c>
      <c r="F30" s="62">
        <v>0</v>
      </c>
      <c r="G30" s="53">
        <v>22125628.739999998</v>
      </c>
      <c r="H30" s="62">
        <v>14293</v>
      </c>
    </row>
    <row r="31" spans="1:8" x14ac:dyDescent="0.2">
      <c r="A31" s="61" t="s">
        <v>172</v>
      </c>
      <c r="B31" s="61" t="s">
        <v>30</v>
      </c>
      <c r="C31" s="53">
        <v>4542033.16</v>
      </c>
      <c r="D31" s="62">
        <v>2587</v>
      </c>
      <c r="E31" s="53">
        <v>-1311482.49</v>
      </c>
      <c r="F31" s="62">
        <v>0</v>
      </c>
      <c r="G31" s="53">
        <v>3230550.67</v>
      </c>
      <c r="H31" s="62">
        <v>2587</v>
      </c>
    </row>
    <row r="32" spans="1:8" x14ac:dyDescent="0.2">
      <c r="A32" s="61" t="s">
        <v>173</v>
      </c>
      <c r="B32" s="61" t="s">
        <v>31</v>
      </c>
      <c r="C32" s="53">
        <v>4360406.7300000004</v>
      </c>
      <c r="D32" s="62">
        <v>2556</v>
      </c>
      <c r="E32" s="53">
        <v>-399673.69</v>
      </c>
      <c r="F32" s="62">
        <v>0</v>
      </c>
      <c r="G32" s="53">
        <v>3960733.04</v>
      </c>
      <c r="H32" s="62">
        <v>2556</v>
      </c>
    </row>
    <row r="33" spans="1:8" x14ac:dyDescent="0.2">
      <c r="A33" s="61" t="s">
        <v>174</v>
      </c>
      <c r="B33" s="61" t="s">
        <v>32</v>
      </c>
      <c r="C33" s="53">
        <v>5123116.34</v>
      </c>
      <c r="D33" s="62">
        <v>2877</v>
      </c>
      <c r="E33" s="53">
        <v>-1445746.25</v>
      </c>
      <c r="F33" s="62">
        <v>0</v>
      </c>
      <c r="G33" s="53">
        <v>3677370.09</v>
      </c>
      <c r="H33" s="62">
        <v>2877</v>
      </c>
    </row>
    <row r="34" spans="1:8" x14ac:dyDescent="0.2">
      <c r="A34" s="61" t="s">
        <v>175</v>
      </c>
      <c r="B34" s="61" t="s">
        <v>33</v>
      </c>
      <c r="C34" s="53">
        <v>7737736.2199999997</v>
      </c>
      <c r="D34" s="62">
        <v>4434</v>
      </c>
      <c r="E34" s="53">
        <v>-1328800.25</v>
      </c>
      <c r="F34" s="62">
        <v>0</v>
      </c>
      <c r="G34" s="53">
        <v>6408935.9699999997</v>
      </c>
      <c r="H34" s="62">
        <v>4434</v>
      </c>
    </row>
    <row r="35" spans="1:8" x14ac:dyDescent="0.2">
      <c r="A35" s="61" t="s">
        <v>176</v>
      </c>
      <c r="B35" s="61" t="s">
        <v>34</v>
      </c>
      <c r="C35" s="53">
        <v>2069459.32</v>
      </c>
      <c r="D35" s="62">
        <v>1238</v>
      </c>
      <c r="E35" s="53">
        <v>-370218.83</v>
      </c>
      <c r="F35" s="62">
        <v>0</v>
      </c>
      <c r="G35" s="53">
        <v>1699240.49</v>
      </c>
      <c r="H35" s="62">
        <v>1238</v>
      </c>
    </row>
    <row r="36" spans="1:8" x14ac:dyDescent="0.2">
      <c r="A36" s="61" t="s">
        <v>177</v>
      </c>
      <c r="B36" s="61" t="s">
        <v>35</v>
      </c>
      <c r="C36" s="53">
        <v>14913548.539999999</v>
      </c>
      <c r="D36" s="62">
        <v>8249</v>
      </c>
      <c r="E36" s="53">
        <v>-1260648.25</v>
      </c>
      <c r="F36" s="62">
        <v>0</v>
      </c>
      <c r="G36" s="53">
        <v>13652900.289999999</v>
      </c>
      <c r="H36" s="62">
        <v>8249</v>
      </c>
    </row>
    <row r="37" spans="1:8" x14ac:dyDescent="0.2">
      <c r="A37" s="61" t="s">
        <v>178</v>
      </c>
      <c r="B37" s="61" t="s">
        <v>36</v>
      </c>
      <c r="C37" s="53">
        <v>12782574.189999999</v>
      </c>
      <c r="D37" s="62">
        <v>7244</v>
      </c>
      <c r="E37" s="53">
        <v>-2338950.7599999998</v>
      </c>
      <c r="F37" s="62">
        <v>0</v>
      </c>
      <c r="G37" s="53">
        <v>10443623.43</v>
      </c>
      <c r="H37" s="62">
        <v>7244</v>
      </c>
    </row>
    <row r="38" spans="1:8" x14ac:dyDescent="0.2">
      <c r="A38" s="61" t="s">
        <v>179</v>
      </c>
      <c r="B38" s="61" t="s">
        <v>37</v>
      </c>
      <c r="C38" s="53">
        <v>4486380.8099999996</v>
      </c>
      <c r="D38" s="62">
        <v>2609</v>
      </c>
      <c r="E38" s="53">
        <v>-1457165.83</v>
      </c>
      <c r="F38" s="62">
        <v>0</v>
      </c>
      <c r="G38" s="53">
        <v>3029214.98</v>
      </c>
      <c r="H38" s="62">
        <v>2609</v>
      </c>
    </row>
    <row r="39" spans="1:8" x14ac:dyDescent="0.2">
      <c r="A39" s="61" t="s">
        <v>180</v>
      </c>
      <c r="B39" s="61" t="s">
        <v>38</v>
      </c>
      <c r="C39" s="53">
        <v>5664675.8799999999</v>
      </c>
      <c r="D39" s="62">
        <v>2921</v>
      </c>
      <c r="E39" s="53">
        <v>-963710.73</v>
      </c>
      <c r="F39" s="62">
        <v>0</v>
      </c>
      <c r="G39" s="53">
        <v>4700965.1500000004</v>
      </c>
      <c r="H39" s="62">
        <v>2921</v>
      </c>
    </row>
    <row r="40" spans="1:8" x14ac:dyDescent="0.2">
      <c r="A40" s="61" t="s">
        <v>181</v>
      </c>
      <c r="B40" s="61" t="s">
        <v>39</v>
      </c>
      <c r="C40" s="53">
        <v>3217824.4</v>
      </c>
      <c r="D40" s="62">
        <v>1887</v>
      </c>
      <c r="E40" s="53">
        <v>-337482.1</v>
      </c>
      <c r="F40" s="62">
        <v>0</v>
      </c>
      <c r="G40" s="53">
        <v>2880342.3</v>
      </c>
      <c r="H40" s="62">
        <v>1887</v>
      </c>
    </row>
    <row r="41" spans="1:8" x14ac:dyDescent="0.2">
      <c r="A41" s="61" t="s">
        <v>182</v>
      </c>
      <c r="B41" s="61" t="s">
        <v>40</v>
      </c>
      <c r="C41" s="53">
        <v>2895996.86</v>
      </c>
      <c r="D41" s="62">
        <v>1632</v>
      </c>
      <c r="E41" s="53">
        <v>-264884.2</v>
      </c>
      <c r="F41" s="62">
        <v>0</v>
      </c>
      <c r="G41" s="53">
        <v>2631112.66</v>
      </c>
      <c r="H41" s="62">
        <v>1632</v>
      </c>
    </row>
    <row r="42" spans="1:8" ht="22.5" x14ac:dyDescent="0.2">
      <c r="A42" s="61" t="s">
        <v>183</v>
      </c>
      <c r="B42" s="61" t="s">
        <v>41</v>
      </c>
      <c r="C42" s="53">
        <v>3808948.58</v>
      </c>
      <c r="D42" s="62">
        <v>2494</v>
      </c>
      <c r="E42" s="53">
        <v>-870291.75</v>
      </c>
      <c r="F42" s="62">
        <v>0</v>
      </c>
      <c r="G42" s="53">
        <v>2938656.83</v>
      </c>
      <c r="H42" s="62">
        <v>2494</v>
      </c>
    </row>
    <row r="43" spans="1:8" ht="22.5" x14ac:dyDescent="0.2">
      <c r="A43" s="61" t="s">
        <v>184</v>
      </c>
      <c r="B43" s="61" t="s">
        <v>42</v>
      </c>
      <c r="C43" s="53">
        <v>14414038.6</v>
      </c>
      <c r="D43" s="62">
        <v>8410</v>
      </c>
      <c r="E43" s="53">
        <v>-2259687.64</v>
      </c>
      <c r="F43" s="62">
        <v>0</v>
      </c>
      <c r="G43" s="53">
        <v>12154350.960000001</v>
      </c>
      <c r="H43" s="62">
        <v>8410</v>
      </c>
    </row>
    <row r="44" spans="1:8" x14ac:dyDescent="0.2">
      <c r="A44" s="61" t="s">
        <v>209</v>
      </c>
      <c r="B44" s="61" t="s">
        <v>43</v>
      </c>
      <c r="C44" s="53">
        <v>840676.58</v>
      </c>
      <c r="D44" s="54">
        <v>981</v>
      </c>
      <c r="E44" s="53">
        <v>-384001.32</v>
      </c>
      <c r="F44" s="62">
        <v>0</v>
      </c>
      <c r="G44" s="53">
        <v>456675.26</v>
      </c>
      <c r="H44" s="62">
        <v>981</v>
      </c>
    </row>
    <row r="45" spans="1:8" ht="22.5" x14ac:dyDescent="0.2">
      <c r="A45" s="61" t="s">
        <v>210</v>
      </c>
      <c r="B45" s="61" t="s">
        <v>44</v>
      </c>
      <c r="C45" s="53">
        <v>5360.29</v>
      </c>
      <c r="D45" s="54">
        <v>13</v>
      </c>
      <c r="E45" s="53">
        <v>-2448.46</v>
      </c>
      <c r="F45" s="62">
        <v>0</v>
      </c>
      <c r="G45" s="53">
        <v>2911.83</v>
      </c>
      <c r="H45" s="62">
        <v>13</v>
      </c>
    </row>
    <row r="46" spans="1:8" ht="22.5" x14ac:dyDescent="0.2">
      <c r="A46" s="61" t="s">
        <v>185</v>
      </c>
      <c r="B46" s="61" t="s">
        <v>45</v>
      </c>
      <c r="C46" s="53">
        <v>351717.49</v>
      </c>
      <c r="D46" s="54">
        <v>853</v>
      </c>
      <c r="E46" s="53">
        <v>-134057.24</v>
      </c>
      <c r="F46" s="62">
        <v>0</v>
      </c>
      <c r="G46" s="53">
        <v>217660.25</v>
      </c>
      <c r="H46" s="62">
        <v>853</v>
      </c>
    </row>
    <row r="47" spans="1:8" ht="22.5" x14ac:dyDescent="0.2">
      <c r="A47" s="61" t="s">
        <v>190</v>
      </c>
      <c r="B47" s="61" t="s">
        <v>46</v>
      </c>
      <c r="C47" s="53">
        <v>18877425.129999999</v>
      </c>
      <c r="D47" s="62">
        <v>8765</v>
      </c>
      <c r="E47" s="53">
        <v>651603.88</v>
      </c>
      <c r="F47" s="62">
        <v>0</v>
      </c>
      <c r="G47" s="53">
        <v>19529029.010000002</v>
      </c>
      <c r="H47" s="62">
        <v>8765</v>
      </c>
    </row>
    <row r="48" spans="1:8" x14ac:dyDescent="0.2">
      <c r="A48" s="61" t="s">
        <v>186</v>
      </c>
      <c r="B48" s="61" t="s">
        <v>47</v>
      </c>
      <c r="C48" s="53">
        <v>13706988.439999999</v>
      </c>
      <c r="D48" s="62">
        <v>7029</v>
      </c>
      <c r="E48" s="53">
        <v>-1420745.45</v>
      </c>
      <c r="F48" s="62">
        <v>0</v>
      </c>
      <c r="G48" s="53">
        <v>12286242.99</v>
      </c>
      <c r="H48" s="62">
        <v>7029</v>
      </c>
    </row>
    <row r="49" spans="1:8" x14ac:dyDescent="0.2">
      <c r="A49" s="154" t="s">
        <v>133</v>
      </c>
      <c r="B49" s="154"/>
      <c r="C49" s="53">
        <v>521001700</v>
      </c>
      <c r="D49" s="62">
        <v>255905</v>
      </c>
      <c r="E49" s="53">
        <v>-68866923.489999995</v>
      </c>
      <c r="F49" s="62">
        <v>0</v>
      </c>
      <c r="G49" s="53">
        <v>452134776.50999999</v>
      </c>
      <c r="H49" s="62">
        <v>255905</v>
      </c>
    </row>
  </sheetData>
  <mergeCells count="8">
    <mergeCell ref="A49:B4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zoomScale="140" zoomScaleNormal="100" zoomScaleSheetLayoutView="140" workbookViewId="0">
      <selection activeCell="C4" sqref="C4"/>
    </sheetView>
  </sheetViews>
  <sheetFormatPr defaultColWidth="10.5" defaultRowHeight="11.25" outlineLevelRow="2" x14ac:dyDescent="0.2"/>
  <cols>
    <col min="1" max="1" width="10" style="1" customWidth="1"/>
    <col min="2" max="2" width="33.83203125" style="1" customWidth="1"/>
    <col min="3" max="3" width="14.6640625" style="1" customWidth="1"/>
    <col min="4" max="4" width="8.33203125" style="1" customWidth="1"/>
    <col min="5" max="5" width="14.33203125" style="43" customWidth="1"/>
    <col min="6" max="6" width="8.33203125" style="1" customWidth="1"/>
    <col min="7" max="7" width="14.33203125" style="68" customWidth="1"/>
    <col min="8" max="8" width="8.33203125" style="69" customWidth="1"/>
    <col min="9" max="16384" width="10.5" style="2"/>
  </cols>
  <sheetData>
    <row r="1" spans="1:8" s="24" customFormat="1" ht="51" customHeight="1" x14ac:dyDescent="0.25">
      <c r="A1" s="23"/>
      <c r="B1" s="23"/>
      <c r="C1" s="23"/>
      <c r="D1" s="23"/>
      <c r="F1" s="155" t="s">
        <v>239</v>
      </c>
      <c r="G1" s="155"/>
      <c r="H1" s="155"/>
    </row>
    <row r="2" spans="1:8" s="25" customFormat="1" ht="36" customHeight="1" x14ac:dyDescent="0.2">
      <c r="A2" s="158" t="s">
        <v>241</v>
      </c>
      <c r="B2" s="158"/>
      <c r="C2" s="158"/>
      <c r="D2" s="158"/>
      <c r="E2" s="158"/>
      <c r="F2" s="158"/>
      <c r="G2" s="158"/>
      <c r="H2" s="158"/>
    </row>
    <row r="3" spans="1:8" s="21" customFormat="1" ht="26.25" customHeight="1" x14ac:dyDescent="0.2">
      <c r="A3" s="161" t="s">
        <v>234</v>
      </c>
      <c r="B3" s="160" t="s">
        <v>235</v>
      </c>
      <c r="C3" s="151" t="s">
        <v>228</v>
      </c>
      <c r="D3" s="151"/>
      <c r="E3" s="152" t="s">
        <v>223</v>
      </c>
      <c r="F3" s="152"/>
      <c r="G3" s="151" t="s">
        <v>224</v>
      </c>
      <c r="H3" s="151"/>
    </row>
    <row r="4" spans="1:8" s="21" customFormat="1" ht="34.5" customHeight="1" x14ac:dyDescent="0.2">
      <c r="A4" s="161"/>
      <c r="B4" s="160"/>
      <c r="C4" s="22" t="s">
        <v>225</v>
      </c>
      <c r="D4" s="22" t="s">
        <v>238</v>
      </c>
      <c r="E4" s="22" t="s">
        <v>225</v>
      </c>
      <c r="F4" s="22" t="s">
        <v>238</v>
      </c>
      <c r="G4" s="22" t="s">
        <v>225</v>
      </c>
      <c r="H4" s="22" t="s">
        <v>238</v>
      </c>
    </row>
    <row r="5" spans="1:8" x14ac:dyDescent="0.2">
      <c r="A5" s="44" t="s">
        <v>116</v>
      </c>
      <c r="B5" s="44" t="s">
        <v>117</v>
      </c>
      <c r="C5" s="45">
        <v>22005277.109999999</v>
      </c>
      <c r="D5" s="47">
        <v>10975</v>
      </c>
      <c r="E5" s="45">
        <v>-4727097.2699999996</v>
      </c>
      <c r="F5" s="47">
        <v>-1557</v>
      </c>
      <c r="G5" s="45">
        <v>17278179.84</v>
      </c>
      <c r="H5" s="47">
        <v>9418</v>
      </c>
    </row>
    <row r="6" spans="1:8" outlineLevel="2" x14ac:dyDescent="0.2">
      <c r="A6" s="48"/>
      <c r="B6" s="49" t="s">
        <v>118</v>
      </c>
      <c r="C6" s="50">
        <v>1832606.56</v>
      </c>
      <c r="D6" s="51">
        <v>914</v>
      </c>
      <c r="E6" s="50">
        <v>-964087.41</v>
      </c>
      <c r="F6" s="52">
        <v>-416</v>
      </c>
      <c r="G6" s="53">
        <v>868519.15</v>
      </c>
      <c r="H6" s="62">
        <v>498</v>
      </c>
    </row>
    <row r="7" spans="1:8" outlineLevel="2" x14ac:dyDescent="0.2">
      <c r="A7" s="48"/>
      <c r="B7" s="49" t="s">
        <v>119</v>
      </c>
      <c r="C7" s="50">
        <v>1832606.56</v>
      </c>
      <c r="D7" s="51">
        <v>914</v>
      </c>
      <c r="E7" s="50">
        <v>-444007.67999999999</v>
      </c>
      <c r="F7" s="52">
        <v>-200</v>
      </c>
      <c r="G7" s="53">
        <v>1388598.88</v>
      </c>
      <c r="H7" s="62">
        <v>714</v>
      </c>
    </row>
    <row r="8" spans="1:8" outlineLevel="2" x14ac:dyDescent="0.2">
      <c r="A8" s="48"/>
      <c r="B8" s="49" t="s">
        <v>120</v>
      </c>
      <c r="C8" s="50">
        <v>1832606.56</v>
      </c>
      <c r="D8" s="51">
        <v>914</v>
      </c>
      <c r="E8" s="50">
        <v>-369884.52</v>
      </c>
      <c r="F8" s="52">
        <v>-165</v>
      </c>
      <c r="G8" s="53">
        <v>1462722.04</v>
      </c>
      <c r="H8" s="62">
        <v>749</v>
      </c>
    </row>
    <row r="9" spans="1:8" outlineLevel="2" x14ac:dyDescent="0.2">
      <c r="A9" s="48"/>
      <c r="B9" s="49" t="s">
        <v>121</v>
      </c>
      <c r="C9" s="50">
        <v>1832606.56</v>
      </c>
      <c r="D9" s="51">
        <v>914</v>
      </c>
      <c r="E9" s="50">
        <v>-340319.15</v>
      </c>
      <c r="F9" s="52">
        <v>-144</v>
      </c>
      <c r="G9" s="53">
        <v>1492287.41</v>
      </c>
      <c r="H9" s="62">
        <v>770</v>
      </c>
    </row>
    <row r="10" spans="1:8" outlineLevel="2" x14ac:dyDescent="0.2">
      <c r="A10" s="48"/>
      <c r="B10" s="49" t="s">
        <v>122</v>
      </c>
      <c r="C10" s="50">
        <v>1832606.56</v>
      </c>
      <c r="D10" s="51">
        <v>914</v>
      </c>
      <c r="E10" s="50">
        <v>-677994.42</v>
      </c>
      <c r="F10" s="52">
        <v>-49</v>
      </c>
      <c r="G10" s="53">
        <v>1154612.1399999999</v>
      </c>
      <c r="H10" s="62">
        <v>865</v>
      </c>
    </row>
    <row r="11" spans="1:8" outlineLevel="2" x14ac:dyDescent="0.2">
      <c r="A11" s="48"/>
      <c r="B11" s="49" t="s">
        <v>123</v>
      </c>
      <c r="C11" s="50">
        <v>1832606.56</v>
      </c>
      <c r="D11" s="51">
        <v>914</v>
      </c>
      <c r="E11" s="50">
        <v>-689626.28</v>
      </c>
      <c r="F11" s="52">
        <v>-156</v>
      </c>
      <c r="G11" s="53">
        <v>1142980.28</v>
      </c>
      <c r="H11" s="62">
        <v>758</v>
      </c>
    </row>
    <row r="12" spans="1:8" outlineLevel="2" x14ac:dyDescent="0.2">
      <c r="A12" s="48"/>
      <c r="B12" s="49" t="s">
        <v>124</v>
      </c>
      <c r="C12" s="50">
        <v>1832606.56</v>
      </c>
      <c r="D12" s="51">
        <v>914</v>
      </c>
      <c r="E12" s="50">
        <v>-518059.94</v>
      </c>
      <c r="F12" s="52">
        <v>-163</v>
      </c>
      <c r="G12" s="53">
        <v>1314546.6200000001</v>
      </c>
      <c r="H12" s="62">
        <v>751</v>
      </c>
    </row>
    <row r="13" spans="1:8" outlineLevel="2" x14ac:dyDescent="0.2">
      <c r="A13" s="48"/>
      <c r="B13" s="49" t="s">
        <v>125</v>
      </c>
      <c r="C13" s="50">
        <v>1832606.56</v>
      </c>
      <c r="D13" s="51">
        <v>914</v>
      </c>
      <c r="E13" s="50">
        <v>-723117.87</v>
      </c>
      <c r="F13" s="52">
        <v>-264</v>
      </c>
      <c r="G13" s="53">
        <v>1109488.69</v>
      </c>
      <c r="H13" s="62">
        <v>650</v>
      </c>
    </row>
    <row r="14" spans="1:8" outlineLevel="2" x14ac:dyDescent="0.2">
      <c r="A14" s="48"/>
      <c r="B14" s="49" t="s">
        <v>126</v>
      </c>
      <c r="C14" s="50">
        <v>1832606.56</v>
      </c>
      <c r="D14" s="51">
        <v>914</v>
      </c>
      <c r="E14" s="50">
        <v>0</v>
      </c>
      <c r="F14" s="52">
        <v>0</v>
      </c>
      <c r="G14" s="53">
        <v>1832606.56</v>
      </c>
      <c r="H14" s="62">
        <v>914</v>
      </c>
    </row>
    <row r="15" spans="1:8" outlineLevel="2" x14ac:dyDescent="0.2">
      <c r="A15" s="48"/>
      <c r="B15" s="49" t="s">
        <v>127</v>
      </c>
      <c r="C15" s="50">
        <v>1832606.56</v>
      </c>
      <c r="D15" s="51">
        <v>914</v>
      </c>
      <c r="E15" s="50">
        <v>0</v>
      </c>
      <c r="F15" s="52">
        <v>0</v>
      </c>
      <c r="G15" s="53">
        <v>1832606.56</v>
      </c>
      <c r="H15" s="62">
        <v>914</v>
      </c>
    </row>
    <row r="16" spans="1:8" outlineLevel="2" x14ac:dyDescent="0.2">
      <c r="A16" s="48"/>
      <c r="B16" s="49" t="s">
        <v>128</v>
      </c>
      <c r="C16" s="50">
        <v>1832606.56</v>
      </c>
      <c r="D16" s="51">
        <v>914</v>
      </c>
      <c r="E16" s="50">
        <v>0</v>
      </c>
      <c r="F16" s="52">
        <v>0</v>
      </c>
      <c r="G16" s="53">
        <v>1832606.56</v>
      </c>
      <c r="H16" s="62">
        <v>914</v>
      </c>
    </row>
    <row r="17" spans="1:8" outlineLevel="2" x14ac:dyDescent="0.2">
      <c r="A17" s="48"/>
      <c r="B17" s="49" t="s">
        <v>129</v>
      </c>
      <c r="C17" s="50">
        <v>1846604.95</v>
      </c>
      <c r="D17" s="51">
        <v>921</v>
      </c>
      <c r="E17" s="50">
        <v>0</v>
      </c>
      <c r="F17" s="52">
        <v>0</v>
      </c>
      <c r="G17" s="53">
        <v>1846604.95</v>
      </c>
      <c r="H17" s="62">
        <v>921</v>
      </c>
    </row>
    <row r="18" spans="1:8" x14ac:dyDescent="0.2">
      <c r="A18" s="44" t="s">
        <v>131</v>
      </c>
      <c r="B18" s="44" t="s">
        <v>132</v>
      </c>
      <c r="C18" s="45">
        <v>32602342.809999999</v>
      </c>
      <c r="D18" s="47">
        <v>14500</v>
      </c>
      <c r="E18" s="45">
        <v>15934697.300000001</v>
      </c>
      <c r="F18" s="47">
        <v>7183</v>
      </c>
      <c r="G18" s="45">
        <v>48537040.109999999</v>
      </c>
      <c r="H18" s="47">
        <v>21683</v>
      </c>
    </row>
    <row r="19" spans="1:8" outlineLevel="2" x14ac:dyDescent="0.2">
      <c r="A19" s="48"/>
      <c r="B19" s="49" t="s">
        <v>118</v>
      </c>
      <c r="C19" s="50">
        <v>3499064.79</v>
      </c>
      <c r="D19" s="52">
        <v>1628</v>
      </c>
      <c r="E19" s="50">
        <v>0</v>
      </c>
      <c r="F19" s="52">
        <v>0</v>
      </c>
      <c r="G19" s="53">
        <v>3499064.79</v>
      </c>
      <c r="H19" s="62">
        <v>1628</v>
      </c>
    </row>
    <row r="20" spans="1:8" outlineLevel="2" x14ac:dyDescent="0.2">
      <c r="A20" s="48"/>
      <c r="B20" s="49" t="s">
        <v>119</v>
      </c>
      <c r="C20" s="50">
        <v>6984839.5700000003</v>
      </c>
      <c r="D20" s="52">
        <v>3113</v>
      </c>
      <c r="E20" s="50">
        <v>0</v>
      </c>
      <c r="F20" s="52">
        <v>0</v>
      </c>
      <c r="G20" s="53">
        <v>6984839.5700000003</v>
      </c>
      <c r="H20" s="62">
        <v>3113</v>
      </c>
    </row>
    <row r="21" spans="1:8" outlineLevel="2" x14ac:dyDescent="0.2">
      <c r="A21" s="48"/>
      <c r="B21" s="49" t="s">
        <v>120</v>
      </c>
      <c r="C21" s="50">
        <v>7573675.1299999999</v>
      </c>
      <c r="D21" s="52">
        <v>3307</v>
      </c>
      <c r="E21" s="50">
        <v>0</v>
      </c>
      <c r="F21" s="52">
        <v>0</v>
      </c>
      <c r="G21" s="53">
        <v>7573675.1299999999</v>
      </c>
      <c r="H21" s="62">
        <v>3307</v>
      </c>
    </row>
    <row r="22" spans="1:8" outlineLevel="2" x14ac:dyDescent="0.2">
      <c r="A22" s="48"/>
      <c r="B22" s="49" t="s">
        <v>121</v>
      </c>
      <c r="C22" s="50">
        <v>6812002.7800000003</v>
      </c>
      <c r="D22" s="52">
        <v>3013</v>
      </c>
      <c r="E22" s="50">
        <v>0</v>
      </c>
      <c r="F22" s="52">
        <v>0</v>
      </c>
      <c r="G22" s="53">
        <v>6812002.7800000003</v>
      </c>
      <c r="H22" s="62">
        <v>3013</v>
      </c>
    </row>
    <row r="23" spans="1:8" outlineLevel="2" x14ac:dyDescent="0.2">
      <c r="A23" s="48"/>
      <c r="B23" s="49" t="s">
        <v>122</v>
      </c>
      <c r="C23" s="50">
        <v>966595.08</v>
      </c>
      <c r="D23" s="51">
        <v>429</v>
      </c>
      <c r="E23" s="50">
        <v>4054831.89</v>
      </c>
      <c r="F23" s="52">
        <v>1870</v>
      </c>
      <c r="G23" s="53">
        <v>5021426.97</v>
      </c>
      <c r="H23" s="62">
        <v>2299</v>
      </c>
    </row>
    <row r="24" spans="1:8" outlineLevel="2" x14ac:dyDescent="0.2">
      <c r="A24" s="48"/>
      <c r="B24" s="49" t="s">
        <v>123</v>
      </c>
      <c r="C24" s="50">
        <v>966595.08</v>
      </c>
      <c r="D24" s="51">
        <v>429</v>
      </c>
      <c r="E24" s="50">
        <v>4571788.76</v>
      </c>
      <c r="F24" s="52">
        <v>1955</v>
      </c>
      <c r="G24" s="53">
        <v>5538383.8399999999</v>
      </c>
      <c r="H24" s="62">
        <v>2384</v>
      </c>
    </row>
    <row r="25" spans="1:8" outlineLevel="2" x14ac:dyDescent="0.2">
      <c r="A25" s="48"/>
      <c r="B25" s="49" t="s">
        <v>124</v>
      </c>
      <c r="C25" s="50">
        <v>966595.08</v>
      </c>
      <c r="D25" s="51">
        <v>429</v>
      </c>
      <c r="E25" s="50">
        <v>3915128.44</v>
      </c>
      <c r="F25" s="52">
        <v>1762</v>
      </c>
      <c r="G25" s="53">
        <v>4881723.5199999996</v>
      </c>
      <c r="H25" s="62">
        <v>2191</v>
      </c>
    </row>
    <row r="26" spans="1:8" outlineLevel="2" x14ac:dyDescent="0.2">
      <c r="A26" s="48"/>
      <c r="B26" s="49" t="s">
        <v>125</v>
      </c>
      <c r="C26" s="50">
        <v>966595.08</v>
      </c>
      <c r="D26" s="51">
        <v>429</v>
      </c>
      <c r="E26" s="50">
        <v>3392948.21</v>
      </c>
      <c r="F26" s="52">
        <v>1596</v>
      </c>
      <c r="G26" s="53">
        <v>4359543.29</v>
      </c>
      <c r="H26" s="62">
        <v>2025</v>
      </c>
    </row>
    <row r="27" spans="1:8" outlineLevel="2" x14ac:dyDescent="0.2">
      <c r="A27" s="48"/>
      <c r="B27" s="49" t="s">
        <v>126</v>
      </c>
      <c r="C27" s="50">
        <v>966595.08</v>
      </c>
      <c r="D27" s="51">
        <v>429</v>
      </c>
      <c r="E27" s="50">
        <v>0</v>
      </c>
      <c r="F27" s="52">
        <v>0</v>
      </c>
      <c r="G27" s="53">
        <v>966595.08</v>
      </c>
      <c r="H27" s="62">
        <v>429</v>
      </c>
    </row>
    <row r="28" spans="1:8" outlineLevel="2" x14ac:dyDescent="0.2">
      <c r="A28" s="48"/>
      <c r="B28" s="49" t="s">
        <v>127</v>
      </c>
      <c r="C28" s="50">
        <v>966595.08</v>
      </c>
      <c r="D28" s="51">
        <v>429</v>
      </c>
      <c r="E28" s="50">
        <v>0</v>
      </c>
      <c r="F28" s="52">
        <v>0</v>
      </c>
      <c r="G28" s="53">
        <v>966595.08</v>
      </c>
      <c r="H28" s="62">
        <v>429</v>
      </c>
    </row>
    <row r="29" spans="1:8" outlineLevel="2" x14ac:dyDescent="0.2">
      <c r="A29" s="48"/>
      <c r="B29" s="49" t="s">
        <v>128</v>
      </c>
      <c r="C29" s="50">
        <v>966595.08</v>
      </c>
      <c r="D29" s="51">
        <v>432</v>
      </c>
      <c r="E29" s="50">
        <v>0</v>
      </c>
      <c r="F29" s="52">
        <v>0</v>
      </c>
      <c r="G29" s="53">
        <v>966595.08</v>
      </c>
      <c r="H29" s="62">
        <v>432</v>
      </c>
    </row>
    <row r="30" spans="1:8" outlineLevel="2" x14ac:dyDescent="0.2">
      <c r="A30" s="48"/>
      <c r="B30" s="49" t="s">
        <v>129</v>
      </c>
      <c r="C30" s="50">
        <v>966594.98</v>
      </c>
      <c r="D30" s="51">
        <v>433</v>
      </c>
      <c r="E30" s="50">
        <v>0</v>
      </c>
      <c r="F30" s="52">
        <v>0</v>
      </c>
      <c r="G30" s="53">
        <v>966594.98</v>
      </c>
      <c r="H30" s="62">
        <v>433</v>
      </c>
    </row>
    <row r="31" spans="1:8" x14ac:dyDescent="0.2">
      <c r="A31" s="117" t="s">
        <v>133</v>
      </c>
      <c r="B31" s="117"/>
      <c r="C31" s="45">
        <v>54607619.920000002</v>
      </c>
      <c r="D31" s="47">
        <v>25475</v>
      </c>
      <c r="E31" s="45">
        <v>11207600.029999999</v>
      </c>
      <c r="F31" s="47">
        <v>5626</v>
      </c>
      <c r="G31" s="45">
        <v>65815219.950000003</v>
      </c>
      <c r="H31" s="47">
        <v>31101</v>
      </c>
    </row>
    <row r="32" spans="1:8" outlineLevel="2" x14ac:dyDescent="0.2">
      <c r="A32" s="114"/>
      <c r="B32" s="115" t="s">
        <v>211</v>
      </c>
      <c r="C32" s="70">
        <v>55792204.609999999</v>
      </c>
      <c r="D32" s="71">
        <v>61351</v>
      </c>
      <c r="E32" s="70">
        <v>42047315.07</v>
      </c>
      <c r="F32" s="72">
        <v>0</v>
      </c>
      <c r="G32" s="70">
        <f>C32+E32</f>
        <v>97839519.680000007</v>
      </c>
      <c r="H32" s="72">
        <f>D32+F32</f>
        <v>61351</v>
      </c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50" zoomScaleNormal="100" zoomScaleSheetLayoutView="150" workbookViewId="0">
      <selection activeCell="G20" sqref="G20"/>
    </sheetView>
  </sheetViews>
  <sheetFormatPr defaultColWidth="10.5" defaultRowHeight="11.25" x14ac:dyDescent="0.2"/>
  <cols>
    <col min="1" max="1" width="10.6640625" style="1" customWidth="1"/>
    <col min="2" max="2" width="29.6640625" style="1" customWidth="1"/>
    <col min="3" max="3" width="13.33203125" style="1" customWidth="1"/>
    <col min="4" max="4" width="8.33203125" style="1" customWidth="1"/>
    <col min="5" max="5" width="13.33203125" style="43" customWidth="1"/>
    <col min="6" max="6" width="8.33203125" style="1" customWidth="1"/>
    <col min="7" max="7" width="13.33203125" style="43" customWidth="1"/>
    <col min="8" max="8" width="8.33203125" style="1" customWidth="1"/>
    <col min="9" max="16384" width="10.5" style="2"/>
  </cols>
  <sheetData>
    <row r="1" spans="1:9" s="16" customFormat="1" ht="53.25" customHeight="1" x14ac:dyDescent="0.2">
      <c r="A1" s="15"/>
      <c r="B1" s="15"/>
      <c r="C1" s="15"/>
      <c r="D1" s="15"/>
      <c r="F1" s="155" t="s">
        <v>240</v>
      </c>
      <c r="G1" s="155"/>
      <c r="H1" s="155"/>
    </row>
    <row r="2" spans="1:9" s="18" customFormat="1" ht="46.5" customHeight="1" x14ac:dyDescent="0.2">
      <c r="A2" s="158" t="s">
        <v>237</v>
      </c>
      <c r="B2" s="158"/>
      <c r="C2" s="158"/>
      <c r="D2" s="158"/>
      <c r="E2" s="158"/>
      <c r="F2" s="158"/>
      <c r="G2" s="158"/>
      <c r="H2" s="158"/>
      <c r="I2" s="17"/>
    </row>
    <row r="3" spans="1:9" s="21" customFormat="1" ht="19.5" customHeight="1" x14ac:dyDescent="0.2">
      <c r="A3" s="159" t="s">
        <v>234</v>
      </c>
      <c r="B3" s="160" t="s">
        <v>235</v>
      </c>
      <c r="C3" s="151" t="s">
        <v>228</v>
      </c>
      <c r="D3" s="151"/>
      <c r="E3" s="152" t="s">
        <v>223</v>
      </c>
      <c r="F3" s="152"/>
      <c r="G3" s="151" t="s">
        <v>224</v>
      </c>
      <c r="H3" s="151"/>
    </row>
    <row r="4" spans="1:9" s="21" customFormat="1" ht="17.25" customHeight="1" x14ac:dyDescent="0.2">
      <c r="A4" s="159"/>
      <c r="B4" s="160"/>
      <c r="C4" s="22" t="s">
        <v>225</v>
      </c>
      <c r="D4" s="22" t="s">
        <v>236</v>
      </c>
      <c r="E4" s="22" t="s">
        <v>225</v>
      </c>
      <c r="F4" s="22" t="s">
        <v>236</v>
      </c>
      <c r="G4" s="22" t="s">
        <v>225</v>
      </c>
      <c r="H4" s="22" t="s">
        <v>236</v>
      </c>
    </row>
    <row r="5" spans="1:9" x14ac:dyDescent="0.2">
      <c r="A5" s="61" t="s">
        <v>156</v>
      </c>
      <c r="B5" s="61" t="s">
        <v>11</v>
      </c>
      <c r="C5" s="53">
        <v>57207838.380000003</v>
      </c>
      <c r="D5" s="54">
        <v>575</v>
      </c>
      <c r="E5" s="53">
        <v>-2872089.92</v>
      </c>
      <c r="F5" s="62">
        <v>0</v>
      </c>
      <c r="G5" s="53">
        <v>54335748.460000001</v>
      </c>
      <c r="H5" s="54">
        <v>575</v>
      </c>
    </row>
    <row r="6" spans="1:9" x14ac:dyDescent="0.2">
      <c r="A6" s="61" t="s">
        <v>158</v>
      </c>
      <c r="B6" s="61" t="s">
        <v>13</v>
      </c>
      <c r="C6" s="53">
        <v>33923535.07</v>
      </c>
      <c r="D6" s="54">
        <v>338</v>
      </c>
      <c r="E6" s="53">
        <v>-2812627.85</v>
      </c>
      <c r="F6" s="62">
        <v>0</v>
      </c>
      <c r="G6" s="53">
        <v>31110907.219999999</v>
      </c>
      <c r="H6" s="54">
        <v>338</v>
      </c>
    </row>
    <row r="7" spans="1:9" x14ac:dyDescent="0.2">
      <c r="A7" s="61" t="s">
        <v>160</v>
      </c>
      <c r="B7" s="61" t="s">
        <v>15</v>
      </c>
      <c r="C7" s="53">
        <v>26887444.199999999</v>
      </c>
      <c r="D7" s="54">
        <v>271</v>
      </c>
      <c r="E7" s="53">
        <v>-2759350.51</v>
      </c>
      <c r="F7" s="62">
        <v>0</v>
      </c>
      <c r="G7" s="53">
        <v>24128093.690000001</v>
      </c>
      <c r="H7" s="54">
        <v>271</v>
      </c>
    </row>
    <row r="8" spans="1:9" ht="22.5" x14ac:dyDescent="0.2">
      <c r="A8" s="61" t="s">
        <v>212</v>
      </c>
      <c r="B8" s="61" t="s">
        <v>213</v>
      </c>
      <c r="C8" s="53">
        <v>3890170.08</v>
      </c>
      <c r="D8" s="54">
        <v>24</v>
      </c>
      <c r="E8" s="53">
        <v>-324180.84000000003</v>
      </c>
      <c r="F8" s="62">
        <v>0</v>
      </c>
      <c r="G8" s="53">
        <v>3565989.24</v>
      </c>
      <c r="H8" s="54">
        <v>24</v>
      </c>
    </row>
    <row r="9" spans="1:9" ht="22.5" x14ac:dyDescent="0.2">
      <c r="A9" s="61" t="s">
        <v>214</v>
      </c>
      <c r="B9" s="61" t="s">
        <v>215</v>
      </c>
      <c r="C9" s="53">
        <v>472472491.08999997</v>
      </c>
      <c r="D9" s="62">
        <v>4271</v>
      </c>
      <c r="E9" s="53">
        <v>-44228825.68</v>
      </c>
      <c r="F9" s="62">
        <v>0</v>
      </c>
      <c r="G9" s="53">
        <v>428243665.41000003</v>
      </c>
      <c r="H9" s="54">
        <v>4271</v>
      </c>
    </row>
    <row r="10" spans="1:9" x14ac:dyDescent="0.2">
      <c r="A10" s="61" t="s">
        <v>216</v>
      </c>
      <c r="B10" s="61" t="s">
        <v>217</v>
      </c>
      <c r="C10" s="53">
        <v>156405317.09</v>
      </c>
      <c r="D10" s="54">
        <v>996</v>
      </c>
      <c r="E10" s="53">
        <v>-25974877.309999999</v>
      </c>
      <c r="F10" s="62">
        <v>0</v>
      </c>
      <c r="G10" s="53">
        <v>130430439.78</v>
      </c>
      <c r="H10" s="54">
        <v>996</v>
      </c>
    </row>
    <row r="11" spans="1:9" x14ac:dyDescent="0.2">
      <c r="A11" s="154" t="s">
        <v>133</v>
      </c>
      <c r="B11" s="154"/>
      <c r="C11" s="53">
        <v>750786795.90999997</v>
      </c>
      <c r="D11" s="62">
        <v>6475</v>
      </c>
      <c r="E11" s="53">
        <v>-78971952.109999999</v>
      </c>
      <c r="F11" s="62">
        <v>0</v>
      </c>
      <c r="G11" s="53">
        <v>671814843.79999995</v>
      </c>
      <c r="H11" s="62">
        <v>6475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zoomScale="160" zoomScaleNormal="100" zoomScaleSheetLayoutView="160" workbookViewId="0">
      <selection activeCell="E12" sqref="E12"/>
    </sheetView>
  </sheetViews>
  <sheetFormatPr defaultColWidth="10.5" defaultRowHeight="11.25" x14ac:dyDescent="0.2"/>
  <cols>
    <col min="1" max="1" width="10.1640625" style="1" customWidth="1"/>
    <col min="2" max="2" width="29.83203125" style="1" customWidth="1"/>
    <col min="3" max="3" width="15" style="1" customWidth="1"/>
    <col min="4" max="4" width="8.83203125" style="1" customWidth="1"/>
    <col min="5" max="5" width="12.83203125" style="43" customWidth="1"/>
    <col min="6" max="6" width="8.83203125" style="1" customWidth="1"/>
    <col min="7" max="7" width="15" style="43" customWidth="1"/>
    <col min="8" max="8" width="8.83203125" style="1" customWidth="1"/>
    <col min="9" max="16384" width="10.5" style="2"/>
  </cols>
  <sheetData>
    <row r="1" spans="1:9" s="16" customFormat="1" ht="53.25" customHeight="1" x14ac:dyDescent="0.2">
      <c r="A1" s="15"/>
      <c r="B1" s="15"/>
      <c r="C1" s="15"/>
      <c r="D1" s="15"/>
      <c r="F1" s="155" t="s">
        <v>232</v>
      </c>
      <c r="G1" s="155"/>
      <c r="H1" s="155"/>
    </row>
    <row r="2" spans="1:9" s="18" customFormat="1" ht="46.5" customHeight="1" x14ac:dyDescent="0.2">
      <c r="A2" s="158" t="s">
        <v>233</v>
      </c>
      <c r="B2" s="158"/>
      <c r="C2" s="158"/>
      <c r="D2" s="158"/>
      <c r="E2" s="158"/>
      <c r="F2" s="158"/>
      <c r="G2" s="158"/>
      <c r="H2" s="158"/>
      <c r="I2" s="17"/>
    </row>
    <row r="3" spans="1:9" s="19" customFormat="1" ht="22.5" customHeight="1" x14ac:dyDescent="0.2">
      <c r="A3" s="162" t="s">
        <v>222</v>
      </c>
      <c r="B3" s="163" t="s">
        <v>1</v>
      </c>
      <c r="C3" s="151" t="s">
        <v>228</v>
      </c>
      <c r="D3" s="151"/>
      <c r="E3" s="152" t="s">
        <v>223</v>
      </c>
      <c r="F3" s="152"/>
      <c r="G3" s="151" t="s">
        <v>224</v>
      </c>
      <c r="H3" s="151"/>
    </row>
    <row r="4" spans="1:9" s="19" customFormat="1" ht="22.5" customHeight="1" x14ac:dyDescent="0.2">
      <c r="A4" s="162"/>
      <c r="B4" s="163"/>
      <c r="C4" s="20" t="s">
        <v>225</v>
      </c>
      <c r="D4" s="20" t="s">
        <v>226</v>
      </c>
      <c r="E4" s="20" t="s">
        <v>225</v>
      </c>
      <c r="F4" s="20" t="s">
        <v>226</v>
      </c>
      <c r="G4" s="20" t="s">
        <v>225</v>
      </c>
      <c r="H4" s="20" t="s">
        <v>226</v>
      </c>
    </row>
    <row r="5" spans="1:9" x14ac:dyDescent="0.2">
      <c r="A5" s="61" t="s">
        <v>130</v>
      </c>
      <c r="B5" s="61" t="s">
        <v>3</v>
      </c>
      <c r="C5" s="53">
        <v>5437093.7599999998</v>
      </c>
      <c r="D5" s="62">
        <v>3470</v>
      </c>
      <c r="E5" s="53">
        <v>637608.82999999996</v>
      </c>
      <c r="F5" s="62">
        <v>1246</v>
      </c>
      <c r="G5" s="53">
        <v>6074702.5899999999</v>
      </c>
      <c r="H5" s="62">
        <v>4716</v>
      </c>
    </row>
    <row r="6" spans="1:9" x14ac:dyDescent="0.2">
      <c r="A6" s="61" t="s">
        <v>147</v>
      </c>
      <c r="B6" s="61" t="s">
        <v>4</v>
      </c>
      <c r="C6" s="53">
        <v>1001240.03</v>
      </c>
      <c r="D6" s="54">
        <v>639</v>
      </c>
      <c r="E6" s="53">
        <v>4156.1099999999997</v>
      </c>
      <c r="F6" s="62">
        <v>231</v>
      </c>
      <c r="G6" s="53">
        <v>1005396.14</v>
      </c>
      <c r="H6" s="62">
        <v>870</v>
      </c>
    </row>
    <row r="7" spans="1:9" x14ac:dyDescent="0.2">
      <c r="A7" s="61" t="s">
        <v>154</v>
      </c>
      <c r="B7" s="61" t="s">
        <v>6</v>
      </c>
      <c r="C7" s="53">
        <v>22712009.809999999</v>
      </c>
      <c r="D7" s="62">
        <v>14495</v>
      </c>
      <c r="E7" s="53">
        <v>5968733.8399999999</v>
      </c>
      <c r="F7" s="62">
        <v>2249</v>
      </c>
      <c r="G7" s="53">
        <v>28680743.649999999</v>
      </c>
      <c r="H7" s="62">
        <v>16744</v>
      </c>
    </row>
    <row r="8" spans="1:9" ht="22.5" x14ac:dyDescent="0.2">
      <c r="A8" s="61" t="s">
        <v>137</v>
      </c>
      <c r="B8" s="61" t="s">
        <v>7</v>
      </c>
      <c r="C8" s="53">
        <v>18652208.670000002</v>
      </c>
      <c r="D8" s="62">
        <v>11904</v>
      </c>
      <c r="E8" s="53">
        <v>1191469.19</v>
      </c>
      <c r="F8" s="62">
        <v>1578</v>
      </c>
      <c r="G8" s="53">
        <v>19843677.859999999</v>
      </c>
      <c r="H8" s="62">
        <v>13482</v>
      </c>
    </row>
    <row r="9" spans="1:9" x14ac:dyDescent="0.2">
      <c r="A9" s="61" t="s">
        <v>155</v>
      </c>
      <c r="B9" s="61" t="s">
        <v>9</v>
      </c>
      <c r="C9" s="53">
        <v>13879474.49</v>
      </c>
      <c r="D9" s="62">
        <v>8858</v>
      </c>
      <c r="E9" s="53">
        <v>-3081324.11</v>
      </c>
      <c r="F9" s="62">
        <v>0</v>
      </c>
      <c r="G9" s="53">
        <v>10798150.380000001</v>
      </c>
      <c r="H9" s="62">
        <v>8858</v>
      </c>
    </row>
    <row r="10" spans="1:9" x14ac:dyDescent="0.2">
      <c r="A10" s="61" t="s">
        <v>156</v>
      </c>
      <c r="B10" s="61" t="s">
        <v>11</v>
      </c>
      <c r="C10" s="53">
        <v>10128349.869999999</v>
      </c>
      <c r="D10" s="62">
        <v>6464</v>
      </c>
      <c r="E10" s="53">
        <v>2343724.59</v>
      </c>
      <c r="F10" s="62">
        <v>0</v>
      </c>
      <c r="G10" s="53">
        <v>12472074.460000001</v>
      </c>
      <c r="H10" s="62">
        <v>6464</v>
      </c>
    </row>
    <row r="11" spans="1:9" x14ac:dyDescent="0.2">
      <c r="A11" s="61" t="s">
        <v>158</v>
      </c>
      <c r="B11" s="61" t="s">
        <v>13</v>
      </c>
      <c r="C11" s="53">
        <v>2072989.92</v>
      </c>
      <c r="D11" s="62">
        <v>1323</v>
      </c>
      <c r="E11" s="53">
        <v>-234551.35</v>
      </c>
      <c r="F11" s="62">
        <v>0</v>
      </c>
      <c r="G11" s="53">
        <v>1838438.57</v>
      </c>
      <c r="H11" s="62">
        <v>1323</v>
      </c>
    </row>
    <row r="12" spans="1:9" ht="22.5" x14ac:dyDescent="0.2">
      <c r="A12" s="61" t="s">
        <v>159</v>
      </c>
      <c r="B12" s="61" t="s">
        <v>14</v>
      </c>
      <c r="C12" s="53">
        <v>9163148.2100000009</v>
      </c>
      <c r="D12" s="62">
        <v>5848</v>
      </c>
      <c r="E12" s="53">
        <v>4816102.37</v>
      </c>
      <c r="F12" s="62">
        <v>1305</v>
      </c>
      <c r="G12" s="53">
        <v>13979250.58</v>
      </c>
      <c r="H12" s="62">
        <v>7153</v>
      </c>
    </row>
    <row r="13" spans="1:9" x14ac:dyDescent="0.2">
      <c r="A13" s="61" t="s">
        <v>160</v>
      </c>
      <c r="B13" s="61" t="s">
        <v>15</v>
      </c>
      <c r="C13" s="53">
        <v>4779001.72</v>
      </c>
      <c r="D13" s="62">
        <v>3050</v>
      </c>
      <c r="E13" s="53">
        <v>904479.93</v>
      </c>
      <c r="F13" s="62">
        <v>863</v>
      </c>
      <c r="G13" s="53">
        <v>5683481.6500000004</v>
      </c>
      <c r="H13" s="62">
        <v>3913</v>
      </c>
    </row>
    <row r="14" spans="1:9" x14ac:dyDescent="0.2">
      <c r="A14" s="61" t="s">
        <v>144</v>
      </c>
      <c r="B14" s="61" t="s">
        <v>16</v>
      </c>
      <c r="C14" s="53">
        <v>4188285.77</v>
      </c>
      <c r="D14" s="62">
        <v>2673</v>
      </c>
      <c r="E14" s="53">
        <v>98814.81</v>
      </c>
      <c r="F14" s="62">
        <v>0</v>
      </c>
      <c r="G14" s="53">
        <v>4287100.58</v>
      </c>
      <c r="H14" s="62">
        <v>2673</v>
      </c>
    </row>
    <row r="15" spans="1:9" x14ac:dyDescent="0.2">
      <c r="A15" s="61" t="s">
        <v>161</v>
      </c>
      <c r="B15" s="61" t="s">
        <v>17</v>
      </c>
      <c r="C15" s="53">
        <v>1135992.21</v>
      </c>
      <c r="D15" s="54">
        <v>725</v>
      </c>
      <c r="E15" s="53">
        <v>-293360.93</v>
      </c>
      <c r="F15" s="62">
        <v>-119</v>
      </c>
      <c r="G15" s="53">
        <v>842631.28</v>
      </c>
      <c r="H15" s="62">
        <v>606</v>
      </c>
    </row>
    <row r="16" spans="1:9" x14ac:dyDescent="0.2">
      <c r="A16" s="61" t="s">
        <v>162</v>
      </c>
      <c r="B16" s="61" t="s">
        <v>18</v>
      </c>
      <c r="C16" s="53">
        <v>1306782.76</v>
      </c>
      <c r="D16" s="54">
        <v>834</v>
      </c>
      <c r="E16" s="53">
        <v>-54297.77</v>
      </c>
      <c r="F16" s="62">
        <v>-46</v>
      </c>
      <c r="G16" s="53">
        <v>1252484.99</v>
      </c>
      <c r="H16" s="62">
        <v>788</v>
      </c>
    </row>
    <row r="17" spans="1:8" x14ac:dyDescent="0.2">
      <c r="A17" s="61" t="s">
        <v>163</v>
      </c>
      <c r="B17" s="61" t="s">
        <v>19</v>
      </c>
      <c r="C17" s="53">
        <v>1333419.82</v>
      </c>
      <c r="D17" s="54">
        <v>851</v>
      </c>
      <c r="E17" s="53">
        <v>-250365.47</v>
      </c>
      <c r="F17" s="62">
        <v>-116</v>
      </c>
      <c r="G17" s="53">
        <v>1083054.3500000001</v>
      </c>
      <c r="H17" s="62">
        <v>735</v>
      </c>
    </row>
    <row r="18" spans="1:8" ht="22.5" x14ac:dyDescent="0.2">
      <c r="A18" s="61" t="s">
        <v>189</v>
      </c>
      <c r="B18" s="61" t="s">
        <v>20</v>
      </c>
      <c r="C18" s="53">
        <v>3404842.86</v>
      </c>
      <c r="D18" s="62">
        <v>2173</v>
      </c>
      <c r="E18" s="53">
        <v>-938918.49</v>
      </c>
      <c r="F18" s="62">
        <v>0</v>
      </c>
      <c r="G18" s="53">
        <v>2465924.37</v>
      </c>
      <c r="H18" s="62">
        <v>2173</v>
      </c>
    </row>
    <row r="19" spans="1:8" x14ac:dyDescent="0.2">
      <c r="A19" s="61" t="s">
        <v>164</v>
      </c>
      <c r="B19" s="61" t="s">
        <v>21</v>
      </c>
      <c r="C19" s="53">
        <v>4899651.92</v>
      </c>
      <c r="D19" s="62">
        <v>3127</v>
      </c>
      <c r="E19" s="53">
        <v>0</v>
      </c>
      <c r="F19" s="62">
        <v>-352</v>
      </c>
      <c r="G19" s="53">
        <v>4899651.92</v>
      </c>
      <c r="H19" s="62">
        <v>2775</v>
      </c>
    </row>
    <row r="20" spans="1:8" x14ac:dyDescent="0.2">
      <c r="A20" s="61" t="s">
        <v>165</v>
      </c>
      <c r="B20" s="61" t="s">
        <v>22</v>
      </c>
      <c r="C20" s="53">
        <v>1115622.7</v>
      </c>
      <c r="D20" s="54">
        <v>712</v>
      </c>
      <c r="E20" s="53">
        <v>526454.03</v>
      </c>
      <c r="F20" s="62">
        <v>304</v>
      </c>
      <c r="G20" s="53">
        <v>1642076.73</v>
      </c>
      <c r="H20" s="62">
        <v>1016</v>
      </c>
    </row>
    <row r="21" spans="1:8" x14ac:dyDescent="0.2">
      <c r="A21" s="61" t="s">
        <v>166</v>
      </c>
      <c r="B21" s="61" t="s">
        <v>23</v>
      </c>
      <c r="C21" s="53">
        <v>2135665.36</v>
      </c>
      <c r="D21" s="62">
        <v>1363</v>
      </c>
      <c r="E21" s="53">
        <v>-754546.1</v>
      </c>
      <c r="F21" s="62">
        <v>-31</v>
      </c>
      <c r="G21" s="53">
        <v>1381119.26</v>
      </c>
      <c r="H21" s="62">
        <v>1332</v>
      </c>
    </row>
    <row r="22" spans="1:8" x14ac:dyDescent="0.2">
      <c r="A22" s="61" t="s">
        <v>167</v>
      </c>
      <c r="B22" s="61" t="s">
        <v>24</v>
      </c>
      <c r="C22" s="53">
        <v>5679961.0499999998</v>
      </c>
      <c r="D22" s="62">
        <v>3625</v>
      </c>
      <c r="E22" s="53">
        <v>-1683866.34</v>
      </c>
      <c r="F22" s="62">
        <v>0</v>
      </c>
      <c r="G22" s="53">
        <v>3996094.71</v>
      </c>
      <c r="H22" s="62">
        <v>3625</v>
      </c>
    </row>
    <row r="23" spans="1:8" x14ac:dyDescent="0.2">
      <c r="A23" s="61" t="s">
        <v>168</v>
      </c>
      <c r="B23" s="61" t="s">
        <v>25</v>
      </c>
      <c r="C23" s="53">
        <v>2387933.9700000002</v>
      </c>
      <c r="D23" s="62">
        <v>1524</v>
      </c>
      <c r="E23" s="53">
        <v>295482.43</v>
      </c>
      <c r="F23" s="62">
        <v>88</v>
      </c>
      <c r="G23" s="53">
        <v>2683416.4</v>
      </c>
      <c r="H23" s="62">
        <v>1612</v>
      </c>
    </row>
    <row r="24" spans="1:8" x14ac:dyDescent="0.2">
      <c r="A24" s="61" t="s">
        <v>169</v>
      </c>
      <c r="B24" s="61" t="s">
        <v>26</v>
      </c>
      <c r="C24" s="53">
        <v>1090552.52</v>
      </c>
      <c r="D24" s="54">
        <v>696</v>
      </c>
      <c r="E24" s="53">
        <v>244334.49</v>
      </c>
      <c r="F24" s="62">
        <v>733</v>
      </c>
      <c r="G24" s="53">
        <v>1334887.01</v>
      </c>
      <c r="H24" s="62">
        <v>1429</v>
      </c>
    </row>
    <row r="25" spans="1:8" x14ac:dyDescent="0.2">
      <c r="A25" s="61" t="s">
        <v>170</v>
      </c>
      <c r="B25" s="61" t="s">
        <v>27</v>
      </c>
      <c r="C25" s="53">
        <v>2688776.05</v>
      </c>
      <c r="D25" s="62">
        <v>1716</v>
      </c>
      <c r="E25" s="53">
        <v>1592606.93</v>
      </c>
      <c r="F25" s="62">
        <v>57</v>
      </c>
      <c r="G25" s="53">
        <v>4281382.9800000004</v>
      </c>
      <c r="H25" s="62">
        <v>1773</v>
      </c>
    </row>
    <row r="26" spans="1:8" x14ac:dyDescent="0.2">
      <c r="A26" s="61" t="s">
        <v>171</v>
      </c>
      <c r="B26" s="61" t="s">
        <v>28</v>
      </c>
      <c r="C26" s="53">
        <v>1916301.34</v>
      </c>
      <c r="D26" s="62">
        <v>1223</v>
      </c>
      <c r="E26" s="53">
        <v>661719.92000000004</v>
      </c>
      <c r="F26" s="62">
        <v>67</v>
      </c>
      <c r="G26" s="53">
        <v>2578021.2599999998</v>
      </c>
      <c r="H26" s="62">
        <v>1290</v>
      </c>
    </row>
    <row r="27" spans="1:8" x14ac:dyDescent="0.2">
      <c r="A27" s="61" t="s">
        <v>136</v>
      </c>
      <c r="B27" s="61" t="s">
        <v>29</v>
      </c>
      <c r="C27" s="53">
        <v>10952531.800000001</v>
      </c>
      <c r="D27" s="62">
        <v>6990</v>
      </c>
      <c r="E27" s="53">
        <v>64400.21</v>
      </c>
      <c r="F27" s="62">
        <v>1336</v>
      </c>
      <c r="G27" s="53">
        <v>11016932.01</v>
      </c>
      <c r="H27" s="62">
        <v>8326</v>
      </c>
    </row>
    <row r="28" spans="1:8" x14ac:dyDescent="0.2">
      <c r="A28" s="61" t="s">
        <v>173</v>
      </c>
      <c r="B28" s="61" t="s">
        <v>31</v>
      </c>
      <c r="C28" s="53">
        <v>2751451.48</v>
      </c>
      <c r="D28" s="62">
        <v>1756</v>
      </c>
      <c r="E28" s="53">
        <v>354732.47</v>
      </c>
      <c r="F28" s="62">
        <v>0</v>
      </c>
      <c r="G28" s="53">
        <v>3106183.95</v>
      </c>
      <c r="H28" s="62">
        <v>1756</v>
      </c>
    </row>
    <row r="29" spans="1:8" x14ac:dyDescent="0.2">
      <c r="A29" s="61" t="s">
        <v>174</v>
      </c>
      <c r="B29" s="61" t="s">
        <v>32</v>
      </c>
      <c r="C29" s="53">
        <v>2590062.2400000002</v>
      </c>
      <c r="D29" s="62">
        <v>1653</v>
      </c>
      <c r="E29" s="53">
        <v>-250985.66</v>
      </c>
      <c r="F29" s="62">
        <v>0</v>
      </c>
      <c r="G29" s="53">
        <v>2339076.58</v>
      </c>
      <c r="H29" s="62">
        <v>1653</v>
      </c>
    </row>
    <row r="30" spans="1:8" x14ac:dyDescent="0.2">
      <c r="A30" s="61" t="s">
        <v>175</v>
      </c>
      <c r="B30" s="61" t="s">
        <v>33</v>
      </c>
      <c r="C30" s="53">
        <v>3617939.33</v>
      </c>
      <c r="D30" s="62">
        <v>2309</v>
      </c>
      <c r="E30" s="53">
        <v>-547774.27</v>
      </c>
      <c r="F30" s="62">
        <v>0</v>
      </c>
      <c r="G30" s="53">
        <v>3070165.06</v>
      </c>
      <c r="H30" s="62">
        <v>2309</v>
      </c>
    </row>
    <row r="31" spans="1:8" x14ac:dyDescent="0.2">
      <c r="A31" s="61" t="s">
        <v>176</v>
      </c>
      <c r="B31" s="61" t="s">
        <v>34</v>
      </c>
      <c r="C31" s="53">
        <v>1203368.3</v>
      </c>
      <c r="D31" s="54">
        <v>768</v>
      </c>
      <c r="E31" s="53">
        <v>144893.32</v>
      </c>
      <c r="F31" s="62">
        <v>0</v>
      </c>
      <c r="G31" s="53">
        <v>1348261.62</v>
      </c>
      <c r="H31" s="62">
        <v>768</v>
      </c>
    </row>
    <row r="32" spans="1:8" x14ac:dyDescent="0.2">
      <c r="A32" s="61" t="s">
        <v>177</v>
      </c>
      <c r="B32" s="61" t="s">
        <v>35</v>
      </c>
      <c r="C32" s="53">
        <v>7409802.9900000002</v>
      </c>
      <c r="D32" s="62">
        <v>4729</v>
      </c>
      <c r="E32" s="53">
        <v>-1187702.79</v>
      </c>
      <c r="F32" s="62">
        <v>-1788</v>
      </c>
      <c r="G32" s="53">
        <v>6222100.2000000002</v>
      </c>
      <c r="H32" s="62">
        <v>2941</v>
      </c>
    </row>
    <row r="33" spans="1:8" x14ac:dyDescent="0.2">
      <c r="A33" s="61" t="s">
        <v>178</v>
      </c>
      <c r="B33" s="61" t="s">
        <v>36</v>
      </c>
      <c r="C33" s="53">
        <v>5650190.2300000004</v>
      </c>
      <c r="D33" s="62">
        <v>3606</v>
      </c>
      <c r="E33" s="53">
        <v>-1213267.01</v>
      </c>
      <c r="F33" s="62">
        <v>-384</v>
      </c>
      <c r="G33" s="53">
        <v>4436923.22</v>
      </c>
      <c r="H33" s="62">
        <v>3222</v>
      </c>
    </row>
    <row r="34" spans="1:8" x14ac:dyDescent="0.2">
      <c r="A34" s="61" t="s">
        <v>179</v>
      </c>
      <c r="B34" s="61" t="s">
        <v>37</v>
      </c>
      <c r="C34" s="53">
        <v>1673434.04</v>
      </c>
      <c r="D34" s="62">
        <v>1068</v>
      </c>
      <c r="E34" s="53">
        <v>-259380.79</v>
      </c>
      <c r="F34" s="62">
        <v>-130</v>
      </c>
      <c r="G34" s="53">
        <v>1414053.25</v>
      </c>
      <c r="H34" s="62">
        <v>938</v>
      </c>
    </row>
    <row r="35" spans="1:8" x14ac:dyDescent="0.2">
      <c r="A35" s="61" t="s">
        <v>180</v>
      </c>
      <c r="B35" s="61" t="s">
        <v>38</v>
      </c>
      <c r="C35" s="53">
        <v>1787816.71</v>
      </c>
      <c r="D35" s="62">
        <v>1141</v>
      </c>
      <c r="E35" s="53">
        <v>-86830.720000000001</v>
      </c>
      <c r="F35" s="62">
        <v>0</v>
      </c>
      <c r="G35" s="53">
        <v>1700985.99</v>
      </c>
      <c r="H35" s="62">
        <v>1141</v>
      </c>
    </row>
    <row r="36" spans="1:8" x14ac:dyDescent="0.2">
      <c r="A36" s="61" t="s">
        <v>181</v>
      </c>
      <c r="B36" s="61" t="s">
        <v>39</v>
      </c>
      <c r="C36" s="53">
        <v>2033817.78</v>
      </c>
      <c r="D36" s="62">
        <v>1298</v>
      </c>
      <c r="E36" s="53">
        <v>-111793.15</v>
      </c>
      <c r="F36" s="62">
        <v>-291</v>
      </c>
      <c r="G36" s="53">
        <v>1922024.63</v>
      </c>
      <c r="H36" s="62">
        <v>1007</v>
      </c>
    </row>
    <row r="37" spans="1:8" ht="22.5" x14ac:dyDescent="0.2">
      <c r="A37" s="61" t="s">
        <v>183</v>
      </c>
      <c r="B37" s="61" t="s">
        <v>41</v>
      </c>
      <c r="C37" s="53">
        <v>9401.31</v>
      </c>
      <c r="D37" s="54">
        <v>6</v>
      </c>
      <c r="E37" s="53">
        <v>1384.62</v>
      </c>
      <c r="F37" s="62">
        <v>0</v>
      </c>
      <c r="G37" s="53">
        <v>10785.93</v>
      </c>
      <c r="H37" s="62">
        <v>6</v>
      </c>
    </row>
    <row r="38" spans="1:8" x14ac:dyDescent="0.2">
      <c r="A38" s="61" t="s">
        <v>209</v>
      </c>
      <c r="B38" s="61" t="s">
        <v>43</v>
      </c>
      <c r="C38" s="53">
        <v>217797.13</v>
      </c>
      <c r="D38" s="54">
        <v>139</v>
      </c>
      <c r="E38" s="53">
        <v>-61620.28</v>
      </c>
      <c r="F38" s="62">
        <v>0</v>
      </c>
      <c r="G38" s="53">
        <v>156176.85</v>
      </c>
      <c r="H38" s="62">
        <v>139</v>
      </c>
    </row>
    <row r="39" spans="1:8" ht="22.5" x14ac:dyDescent="0.2">
      <c r="A39" s="61" t="s">
        <v>210</v>
      </c>
      <c r="B39" s="61" t="s">
        <v>44</v>
      </c>
      <c r="C39" s="53">
        <v>48573.46</v>
      </c>
      <c r="D39" s="54">
        <v>31</v>
      </c>
      <c r="E39" s="53">
        <v>-29144.080000000002</v>
      </c>
      <c r="F39" s="62">
        <v>-12</v>
      </c>
      <c r="G39" s="53">
        <v>19429.38</v>
      </c>
      <c r="H39" s="62">
        <v>19</v>
      </c>
    </row>
    <row r="40" spans="1:8" ht="22.5" x14ac:dyDescent="0.2">
      <c r="A40" s="61" t="s">
        <v>185</v>
      </c>
      <c r="B40" s="61" t="s">
        <v>45</v>
      </c>
      <c r="C40" s="53">
        <v>423059.17</v>
      </c>
      <c r="D40" s="54">
        <v>270</v>
      </c>
      <c r="E40" s="53">
        <v>-225965.65</v>
      </c>
      <c r="F40" s="62">
        <v>-58</v>
      </c>
      <c r="G40" s="53">
        <v>197093.52</v>
      </c>
      <c r="H40" s="62">
        <v>212</v>
      </c>
    </row>
    <row r="41" spans="1:8" ht="22.5" x14ac:dyDescent="0.2">
      <c r="A41" s="61" t="s">
        <v>190</v>
      </c>
      <c r="B41" s="61" t="s">
        <v>46</v>
      </c>
      <c r="C41" s="53">
        <v>2978649.92</v>
      </c>
      <c r="D41" s="62">
        <v>1901</v>
      </c>
      <c r="E41" s="53">
        <v>236431.94</v>
      </c>
      <c r="F41" s="62">
        <v>0</v>
      </c>
      <c r="G41" s="53">
        <v>3215081.86</v>
      </c>
      <c r="H41" s="62">
        <v>1901</v>
      </c>
    </row>
    <row r="42" spans="1:8" x14ac:dyDescent="0.2">
      <c r="A42" s="61" t="s">
        <v>186</v>
      </c>
      <c r="B42" s="61" t="s">
        <v>47</v>
      </c>
      <c r="C42" s="53">
        <v>4266630.0599999996</v>
      </c>
      <c r="D42" s="62">
        <v>2723</v>
      </c>
      <c r="E42" s="53">
        <v>1442985.64</v>
      </c>
      <c r="F42" s="62">
        <v>68</v>
      </c>
      <c r="G42" s="53">
        <v>5709615.7000000002</v>
      </c>
      <c r="H42" s="62">
        <v>2791</v>
      </c>
    </row>
    <row r="43" spans="1:8" x14ac:dyDescent="0.2">
      <c r="A43" s="154" t="s">
        <v>133</v>
      </c>
      <c r="B43" s="154"/>
      <c r="C43" s="53">
        <v>168723830.75999999</v>
      </c>
      <c r="D43" s="62">
        <v>107681</v>
      </c>
      <c r="E43" s="53">
        <v>10264820.710000001</v>
      </c>
      <c r="F43" s="62">
        <v>6798</v>
      </c>
      <c r="G43" s="53">
        <v>178988651.47</v>
      </c>
      <c r="H43" s="62">
        <v>114479</v>
      </c>
    </row>
  </sheetData>
  <mergeCells count="8">
    <mergeCell ref="A43:B4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zoomScale="120" zoomScaleNormal="100" zoomScaleSheetLayoutView="120" workbookViewId="0">
      <selection activeCell="D7" sqref="D7"/>
    </sheetView>
  </sheetViews>
  <sheetFormatPr defaultColWidth="10.5" defaultRowHeight="11.25" x14ac:dyDescent="0.2"/>
  <cols>
    <col min="1" max="1" width="11.5" style="1" customWidth="1"/>
    <col min="2" max="2" width="28.6640625" style="1" customWidth="1"/>
    <col min="3" max="3" width="14.5" style="1" customWidth="1"/>
    <col min="4" max="4" width="10" style="1" customWidth="1"/>
    <col min="5" max="5" width="13.1640625" style="43" customWidth="1"/>
    <col min="6" max="6" width="10.83203125" style="1" customWidth="1"/>
    <col min="7" max="7" width="14.83203125" style="43" customWidth="1"/>
    <col min="8" max="8" width="8.6640625" style="1" customWidth="1"/>
    <col min="9" max="16384" width="10.5" style="2"/>
  </cols>
  <sheetData>
    <row r="1" spans="1:9" s="16" customFormat="1" ht="42.75" customHeight="1" x14ac:dyDescent="0.2">
      <c r="A1" s="15"/>
      <c r="B1" s="15"/>
      <c r="C1" s="15"/>
      <c r="D1" s="15"/>
      <c r="F1" s="164" t="s">
        <v>231</v>
      </c>
      <c r="G1" s="164"/>
      <c r="H1" s="164"/>
    </row>
    <row r="2" spans="1:9" s="18" customFormat="1" ht="60.75" customHeight="1" x14ac:dyDescent="0.2">
      <c r="A2" s="158" t="s">
        <v>230</v>
      </c>
      <c r="B2" s="158"/>
      <c r="C2" s="158"/>
      <c r="D2" s="158"/>
      <c r="E2" s="158"/>
      <c r="F2" s="158"/>
      <c r="G2" s="158"/>
      <c r="H2" s="158"/>
      <c r="I2" s="17"/>
    </row>
    <row r="3" spans="1:9" s="19" customFormat="1" ht="22.5" customHeight="1" x14ac:dyDescent="0.2">
      <c r="A3" s="162" t="s">
        <v>222</v>
      </c>
      <c r="B3" s="163" t="s">
        <v>1</v>
      </c>
      <c r="C3" s="151" t="s">
        <v>228</v>
      </c>
      <c r="D3" s="151"/>
      <c r="E3" s="152" t="s">
        <v>223</v>
      </c>
      <c r="F3" s="152"/>
      <c r="G3" s="151" t="s">
        <v>224</v>
      </c>
      <c r="H3" s="151"/>
    </row>
    <row r="4" spans="1:9" s="19" customFormat="1" ht="22.5" customHeight="1" x14ac:dyDescent="0.2">
      <c r="A4" s="162"/>
      <c r="B4" s="163"/>
      <c r="C4" s="20" t="s">
        <v>225</v>
      </c>
      <c r="D4" s="20" t="s">
        <v>226</v>
      </c>
      <c r="E4" s="20" t="s">
        <v>225</v>
      </c>
      <c r="F4" s="20" t="s">
        <v>226</v>
      </c>
      <c r="G4" s="20" t="s">
        <v>225</v>
      </c>
      <c r="H4" s="20" t="s">
        <v>226</v>
      </c>
    </row>
    <row r="5" spans="1:9" ht="11.25" customHeight="1" x14ac:dyDescent="0.2">
      <c r="A5" s="61" t="s">
        <v>148</v>
      </c>
      <c r="B5" s="61" t="s">
        <v>149</v>
      </c>
      <c r="C5" s="53">
        <v>13743588</v>
      </c>
      <c r="D5" s="62">
        <v>7138</v>
      </c>
      <c r="E5" s="53">
        <v>-2929307.24</v>
      </c>
      <c r="F5" s="62">
        <v>5670</v>
      </c>
      <c r="G5" s="53">
        <v>10814280.76</v>
      </c>
      <c r="H5" s="62">
        <v>12808</v>
      </c>
    </row>
    <row r="6" spans="1:9" ht="11.25" customHeight="1" x14ac:dyDescent="0.2">
      <c r="A6" s="61" t="s">
        <v>134</v>
      </c>
      <c r="B6" s="61" t="s">
        <v>135</v>
      </c>
      <c r="C6" s="53">
        <v>19365262.579999998</v>
      </c>
      <c r="D6" s="62">
        <v>10251</v>
      </c>
      <c r="E6" s="53">
        <v>-7280962.9100000001</v>
      </c>
      <c r="F6" s="62">
        <v>-3801</v>
      </c>
      <c r="G6" s="53">
        <v>12084299.67</v>
      </c>
      <c r="H6" s="62">
        <v>6450</v>
      </c>
    </row>
    <row r="7" spans="1:9" ht="11.25" customHeight="1" x14ac:dyDescent="0.2">
      <c r="A7" s="61" t="s">
        <v>154</v>
      </c>
      <c r="B7" s="61" t="s">
        <v>6</v>
      </c>
      <c r="C7" s="53">
        <v>21850997.949999999</v>
      </c>
      <c r="D7" s="62">
        <v>11711</v>
      </c>
      <c r="E7" s="53">
        <v>-2129900.7400000002</v>
      </c>
      <c r="F7" s="62">
        <v>-417</v>
      </c>
      <c r="G7" s="53">
        <v>19721097.210000001</v>
      </c>
      <c r="H7" s="62">
        <v>11294</v>
      </c>
    </row>
    <row r="8" spans="1:9" ht="22.5" customHeight="1" x14ac:dyDescent="0.2">
      <c r="A8" s="61" t="s">
        <v>137</v>
      </c>
      <c r="B8" s="61" t="s">
        <v>7</v>
      </c>
      <c r="C8" s="53">
        <v>19375846.170000002</v>
      </c>
      <c r="D8" s="62">
        <v>10257</v>
      </c>
      <c r="E8" s="53">
        <v>-2617409.64</v>
      </c>
      <c r="F8" s="62">
        <v>-733</v>
      </c>
      <c r="G8" s="53">
        <v>16758436.529999999</v>
      </c>
      <c r="H8" s="62">
        <v>9524</v>
      </c>
    </row>
    <row r="9" spans="1:9" ht="11.25" customHeight="1" x14ac:dyDescent="0.2">
      <c r="A9" s="61" t="s">
        <v>207</v>
      </c>
      <c r="B9" s="61" t="s">
        <v>76</v>
      </c>
      <c r="C9" s="53">
        <v>11144.2</v>
      </c>
      <c r="D9" s="54">
        <v>2</v>
      </c>
      <c r="E9" s="53">
        <v>3714.73</v>
      </c>
      <c r="F9" s="62">
        <v>1</v>
      </c>
      <c r="G9" s="53">
        <v>14858.93</v>
      </c>
      <c r="H9" s="62">
        <v>3</v>
      </c>
    </row>
    <row r="10" spans="1:9" ht="11.25" customHeight="1" x14ac:dyDescent="0.2">
      <c r="A10" s="61" t="s">
        <v>156</v>
      </c>
      <c r="B10" s="61" t="s">
        <v>11</v>
      </c>
      <c r="C10" s="53">
        <v>7284132.7999999998</v>
      </c>
      <c r="D10" s="62">
        <v>3856</v>
      </c>
      <c r="E10" s="53">
        <v>-1120964.1200000001</v>
      </c>
      <c r="F10" s="62">
        <v>-1055</v>
      </c>
      <c r="G10" s="53">
        <v>6163168.6799999997</v>
      </c>
      <c r="H10" s="62">
        <v>2801</v>
      </c>
    </row>
    <row r="11" spans="1:9" ht="11.25" customHeight="1" x14ac:dyDescent="0.2">
      <c r="A11" s="61" t="s">
        <v>158</v>
      </c>
      <c r="B11" s="61" t="s">
        <v>13</v>
      </c>
      <c r="C11" s="53">
        <v>2122003.09</v>
      </c>
      <c r="D11" s="62">
        <v>1123</v>
      </c>
      <c r="E11" s="53">
        <v>-478034.59</v>
      </c>
      <c r="F11" s="62">
        <v>-109</v>
      </c>
      <c r="G11" s="53">
        <v>1643968.5</v>
      </c>
      <c r="H11" s="62">
        <v>1014</v>
      </c>
    </row>
    <row r="12" spans="1:9" ht="22.5" customHeight="1" x14ac:dyDescent="0.2">
      <c r="A12" s="61" t="s">
        <v>159</v>
      </c>
      <c r="B12" s="61" t="s">
        <v>14</v>
      </c>
      <c r="C12" s="53">
        <v>10448616.210000001</v>
      </c>
      <c r="D12" s="62">
        <v>5531</v>
      </c>
      <c r="E12" s="53">
        <v>1187081.6000000001</v>
      </c>
      <c r="F12" s="62">
        <v>0</v>
      </c>
      <c r="G12" s="53">
        <v>11635697.810000001</v>
      </c>
      <c r="H12" s="62">
        <v>5531</v>
      </c>
    </row>
    <row r="13" spans="1:9" ht="11.25" customHeight="1" x14ac:dyDescent="0.2">
      <c r="A13" s="61" t="s">
        <v>160</v>
      </c>
      <c r="B13" s="61" t="s">
        <v>15</v>
      </c>
      <c r="C13" s="53">
        <v>4312799.3</v>
      </c>
      <c r="D13" s="62">
        <v>2283</v>
      </c>
      <c r="E13" s="53">
        <v>-704755.28</v>
      </c>
      <c r="F13" s="62">
        <v>-472</v>
      </c>
      <c r="G13" s="53">
        <v>3608044.02</v>
      </c>
      <c r="H13" s="62">
        <v>1811</v>
      </c>
    </row>
    <row r="14" spans="1:9" ht="11.25" customHeight="1" x14ac:dyDescent="0.2">
      <c r="A14" s="61" t="s">
        <v>144</v>
      </c>
      <c r="B14" s="61" t="s">
        <v>16</v>
      </c>
      <c r="C14" s="53">
        <v>4638243.67</v>
      </c>
      <c r="D14" s="62">
        <v>2456</v>
      </c>
      <c r="E14" s="53">
        <v>-608335.62</v>
      </c>
      <c r="F14" s="62">
        <v>-292</v>
      </c>
      <c r="G14" s="53">
        <v>4029908.05</v>
      </c>
      <c r="H14" s="62">
        <v>2164</v>
      </c>
    </row>
    <row r="15" spans="1:9" ht="11.25" customHeight="1" x14ac:dyDescent="0.2">
      <c r="A15" s="61" t="s">
        <v>161</v>
      </c>
      <c r="B15" s="61" t="s">
        <v>17</v>
      </c>
      <c r="C15" s="53">
        <v>1169483</v>
      </c>
      <c r="D15" s="54">
        <v>619</v>
      </c>
      <c r="E15" s="53">
        <v>-452226.71</v>
      </c>
      <c r="F15" s="62">
        <v>-239</v>
      </c>
      <c r="G15" s="53">
        <v>717256.29</v>
      </c>
      <c r="H15" s="62">
        <v>380</v>
      </c>
    </row>
    <row r="16" spans="1:9" ht="11.25" customHeight="1" x14ac:dyDescent="0.2">
      <c r="A16" s="61" t="s">
        <v>162</v>
      </c>
      <c r="B16" s="61" t="s">
        <v>18</v>
      </c>
      <c r="C16" s="53">
        <v>1182712.45</v>
      </c>
      <c r="D16" s="54">
        <v>626</v>
      </c>
      <c r="E16" s="53">
        <v>-531931.28</v>
      </c>
      <c r="F16" s="62">
        <v>-233</v>
      </c>
      <c r="G16" s="53">
        <v>650781.17000000004</v>
      </c>
      <c r="H16" s="62">
        <v>393</v>
      </c>
    </row>
    <row r="17" spans="1:8" ht="11.25" customHeight="1" x14ac:dyDescent="0.2">
      <c r="A17" s="61" t="s">
        <v>163</v>
      </c>
      <c r="B17" s="61" t="s">
        <v>19</v>
      </c>
      <c r="C17" s="53">
        <v>1256797.3400000001</v>
      </c>
      <c r="D17" s="54">
        <v>665</v>
      </c>
      <c r="E17" s="53">
        <v>-695966.14</v>
      </c>
      <c r="F17" s="62">
        <v>-308</v>
      </c>
      <c r="G17" s="53">
        <v>560831.19999999995</v>
      </c>
      <c r="H17" s="62">
        <v>357</v>
      </c>
    </row>
    <row r="18" spans="1:8" ht="11.25" customHeight="1" x14ac:dyDescent="0.2">
      <c r="A18" s="61" t="s">
        <v>164</v>
      </c>
      <c r="B18" s="61" t="s">
        <v>21</v>
      </c>
      <c r="C18" s="53">
        <v>3325882.65</v>
      </c>
      <c r="D18" s="62">
        <v>1761</v>
      </c>
      <c r="E18" s="53">
        <v>-1253015.92</v>
      </c>
      <c r="F18" s="62">
        <v>-454</v>
      </c>
      <c r="G18" s="53">
        <v>2072866.73</v>
      </c>
      <c r="H18" s="62">
        <v>1307</v>
      </c>
    </row>
    <row r="19" spans="1:8" ht="11.25" customHeight="1" x14ac:dyDescent="0.2">
      <c r="A19" s="61" t="s">
        <v>165</v>
      </c>
      <c r="B19" s="61" t="s">
        <v>22</v>
      </c>
      <c r="C19" s="53">
        <v>1206525.45</v>
      </c>
      <c r="D19" s="54">
        <v>639</v>
      </c>
      <c r="E19" s="53">
        <v>-278540.19</v>
      </c>
      <c r="F19" s="62">
        <v>-132</v>
      </c>
      <c r="G19" s="53">
        <v>927985.26</v>
      </c>
      <c r="H19" s="62">
        <v>507</v>
      </c>
    </row>
    <row r="20" spans="1:8" ht="11.25" customHeight="1" x14ac:dyDescent="0.2">
      <c r="A20" s="61" t="s">
        <v>166</v>
      </c>
      <c r="B20" s="61" t="s">
        <v>23</v>
      </c>
      <c r="C20" s="53">
        <v>1889164.85</v>
      </c>
      <c r="D20" s="62">
        <v>1000</v>
      </c>
      <c r="E20" s="53">
        <v>-481397.48</v>
      </c>
      <c r="F20" s="62">
        <v>-285</v>
      </c>
      <c r="G20" s="53">
        <v>1407767.37</v>
      </c>
      <c r="H20" s="62">
        <v>715</v>
      </c>
    </row>
    <row r="21" spans="1:8" ht="11.25" customHeight="1" x14ac:dyDescent="0.2">
      <c r="A21" s="61" t="s">
        <v>167</v>
      </c>
      <c r="B21" s="61" t="s">
        <v>24</v>
      </c>
      <c r="C21" s="53">
        <v>4246652.08</v>
      </c>
      <c r="D21" s="62">
        <v>2248</v>
      </c>
      <c r="E21" s="53">
        <v>-1077793.2</v>
      </c>
      <c r="F21" s="62">
        <v>-406</v>
      </c>
      <c r="G21" s="53">
        <v>3168858.88</v>
      </c>
      <c r="H21" s="62">
        <v>1842</v>
      </c>
    </row>
    <row r="22" spans="1:8" ht="11.25" customHeight="1" x14ac:dyDescent="0.2">
      <c r="A22" s="61" t="s">
        <v>168</v>
      </c>
      <c r="B22" s="61" t="s">
        <v>25</v>
      </c>
      <c r="C22" s="53">
        <v>3257089.53</v>
      </c>
      <c r="D22" s="62">
        <v>1724</v>
      </c>
      <c r="E22" s="53">
        <v>-461862.72</v>
      </c>
      <c r="F22" s="62">
        <v>-57</v>
      </c>
      <c r="G22" s="53">
        <v>2795226.81</v>
      </c>
      <c r="H22" s="62">
        <v>1667</v>
      </c>
    </row>
    <row r="23" spans="1:8" ht="11.25" customHeight="1" x14ac:dyDescent="0.2">
      <c r="A23" s="61" t="s">
        <v>169</v>
      </c>
      <c r="B23" s="61" t="s">
        <v>26</v>
      </c>
      <c r="C23" s="53">
        <v>1455239.03</v>
      </c>
      <c r="D23" s="54">
        <v>770</v>
      </c>
      <c r="E23" s="53">
        <v>-224249.88</v>
      </c>
      <c r="F23" s="62">
        <v>-95</v>
      </c>
      <c r="G23" s="53">
        <v>1230989.1499999999</v>
      </c>
      <c r="H23" s="62">
        <v>675</v>
      </c>
    </row>
    <row r="24" spans="1:8" ht="11.25" customHeight="1" x14ac:dyDescent="0.2">
      <c r="A24" s="61" t="s">
        <v>170</v>
      </c>
      <c r="B24" s="61" t="s">
        <v>27</v>
      </c>
      <c r="C24" s="53">
        <v>2550637.13</v>
      </c>
      <c r="D24" s="62">
        <v>1350</v>
      </c>
      <c r="E24" s="53">
        <v>1027401.39</v>
      </c>
      <c r="F24" s="62">
        <v>321</v>
      </c>
      <c r="G24" s="53">
        <v>3578038.52</v>
      </c>
      <c r="H24" s="62">
        <v>1671</v>
      </c>
    </row>
    <row r="25" spans="1:8" ht="11.25" customHeight="1" x14ac:dyDescent="0.2">
      <c r="A25" s="61" t="s">
        <v>171</v>
      </c>
      <c r="B25" s="61" t="s">
        <v>28</v>
      </c>
      <c r="C25" s="53">
        <v>1801850.5</v>
      </c>
      <c r="D25" s="54">
        <v>954</v>
      </c>
      <c r="E25" s="53">
        <v>8593.33</v>
      </c>
      <c r="F25" s="62">
        <v>0</v>
      </c>
      <c r="G25" s="53">
        <v>1810443.83</v>
      </c>
      <c r="H25" s="62">
        <v>954</v>
      </c>
    </row>
    <row r="26" spans="1:8" ht="11.25" customHeight="1" x14ac:dyDescent="0.2">
      <c r="A26" s="61" t="s">
        <v>136</v>
      </c>
      <c r="B26" s="61" t="s">
        <v>29</v>
      </c>
      <c r="C26" s="53">
        <v>8718204.7200000007</v>
      </c>
      <c r="D26" s="62">
        <v>4615</v>
      </c>
      <c r="E26" s="53">
        <v>782799.88</v>
      </c>
      <c r="F26" s="62">
        <v>0</v>
      </c>
      <c r="G26" s="53">
        <v>9501004.5999999996</v>
      </c>
      <c r="H26" s="62">
        <v>4615</v>
      </c>
    </row>
    <row r="27" spans="1:8" ht="11.25" customHeight="1" x14ac:dyDescent="0.2">
      <c r="A27" s="61" t="s">
        <v>172</v>
      </c>
      <c r="B27" s="61" t="s">
        <v>30</v>
      </c>
      <c r="C27" s="53">
        <v>1666910.16</v>
      </c>
      <c r="D27" s="54">
        <v>882</v>
      </c>
      <c r="E27" s="53">
        <v>-215890.5</v>
      </c>
      <c r="F27" s="62">
        <v>-97</v>
      </c>
      <c r="G27" s="53">
        <v>1451019.66</v>
      </c>
      <c r="H27" s="62">
        <v>785</v>
      </c>
    </row>
    <row r="28" spans="1:8" ht="11.25" customHeight="1" x14ac:dyDescent="0.2">
      <c r="A28" s="61" t="s">
        <v>173</v>
      </c>
      <c r="B28" s="61" t="s">
        <v>31</v>
      </c>
      <c r="C28" s="53">
        <v>2159045.54</v>
      </c>
      <c r="D28" s="62">
        <v>1143</v>
      </c>
      <c r="E28" s="53">
        <v>-128343.93</v>
      </c>
      <c r="F28" s="62">
        <v>-14</v>
      </c>
      <c r="G28" s="53">
        <v>2030701.61</v>
      </c>
      <c r="H28" s="62">
        <v>1129</v>
      </c>
    </row>
    <row r="29" spans="1:8" ht="11.25" customHeight="1" x14ac:dyDescent="0.2">
      <c r="A29" s="61" t="s">
        <v>174</v>
      </c>
      <c r="B29" s="61" t="s">
        <v>32</v>
      </c>
      <c r="C29" s="53">
        <v>2129940.7599999998</v>
      </c>
      <c r="D29" s="62">
        <v>1128</v>
      </c>
      <c r="E29" s="53">
        <v>-783253.23</v>
      </c>
      <c r="F29" s="62">
        <v>-467</v>
      </c>
      <c r="G29" s="53">
        <v>1346687.53</v>
      </c>
      <c r="H29" s="62">
        <v>661</v>
      </c>
    </row>
    <row r="30" spans="1:8" ht="11.25" customHeight="1" x14ac:dyDescent="0.2">
      <c r="A30" s="61" t="s">
        <v>175</v>
      </c>
      <c r="B30" s="61" t="s">
        <v>33</v>
      </c>
      <c r="C30" s="53">
        <v>3452885.33</v>
      </c>
      <c r="D30" s="62">
        <v>1828</v>
      </c>
      <c r="E30" s="53">
        <v>-990559.03</v>
      </c>
      <c r="F30" s="62">
        <v>-511</v>
      </c>
      <c r="G30" s="53">
        <v>2462326.2999999998</v>
      </c>
      <c r="H30" s="62">
        <v>1317</v>
      </c>
    </row>
    <row r="31" spans="1:8" ht="11.25" customHeight="1" x14ac:dyDescent="0.2">
      <c r="A31" s="61" t="s">
        <v>176</v>
      </c>
      <c r="B31" s="61" t="s">
        <v>34</v>
      </c>
      <c r="C31" s="53">
        <v>836100.97</v>
      </c>
      <c r="D31" s="54">
        <v>443</v>
      </c>
      <c r="E31" s="53">
        <v>-93247.12</v>
      </c>
      <c r="F31" s="62">
        <v>-85</v>
      </c>
      <c r="G31" s="53">
        <v>742853.85</v>
      </c>
      <c r="H31" s="62">
        <v>358</v>
      </c>
    </row>
    <row r="32" spans="1:8" ht="11.25" customHeight="1" x14ac:dyDescent="0.2">
      <c r="A32" s="61" t="s">
        <v>177</v>
      </c>
      <c r="B32" s="61" t="s">
        <v>35</v>
      </c>
      <c r="C32" s="53">
        <v>4828747.68</v>
      </c>
      <c r="D32" s="62">
        <v>2556</v>
      </c>
      <c r="E32" s="53">
        <v>-784509.81</v>
      </c>
      <c r="F32" s="62">
        <v>-513</v>
      </c>
      <c r="G32" s="53">
        <v>4044237.87</v>
      </c>
      <c r="H32" s="62">
        <v>2043</v>
      </c>
    </row>
    <row r="33" spans="1:8" ht="11.25" customHeight="1" x14ac:dyDescent="0.2">
      <c r="A33" s="61" t="s">
        <v>178</v>
      </c>
      <c r="B33" s="61" t="s">
        <v>36</v>
      </c>
      <c r="C33" s="53">
        <v>4736141.5599999996</v>
      </c>
      <c r="D33" s="62">
        <v>2507</v>
      </c>
      <c r="E33" s="53">
        <v>-1321731.3899999999</v>
      </c>
      <c r="F33" s="62">
        <v>-701</v>
      </c>
      <c r="G33" s="53">
        <v>3414410.17</v>
      </c>
      <c r="H33" s="62">
        <v>1806</v>
      </c>
    </row>
    <row r="34" spans="1:8" ht="11.25" customHeight="1" x14ac:dyDescent="0.2">
      <c r="A34" s="61" t="s">
        <v>179</v>
      </c>
      <c r="B34" s="61" t="s">
        <v>37</v>
      </c>
      <c r="C34" s="53">
        <v>1698660.83</v>
      </c>
      <c r="D34" s="54">
        <v>899</v>
      </c>
      <c r="E34" s="53">
        <v>-628814.69999999995</v>
      </c>
      <c r="F34" s="62">
        <v>-283</v>
      </c>
      <c r="G34" s="53">
        <v>1069846.1299999999</v>
      </c>
      <c r="H34" s="62">
        <v>616</v>
      </c>
    </row>
    <row r="35" spans="1:8" ht="11.25" customHeight="1" x14ac:dyDescent="0.2">
      <c r="A35" s="61" t="s">
        <v>180</v>
      </c>
      <c r="B35" s="61" t="s">
        <v>38</v>
      </c>
      <c r="C35" s="53">
        <v>1778037.5</v>
      </c>
      <c r="D35" s="54">
        <v>941</v>
      </c>
      <c r="E35" s="53">
        <v>-167238.78</v>
      </c>
      <c r="F35" s="62">
        <v>12</v>
      </c>
      <c r="G35" s="53">
        <v>1610798.72</v>
      </c>
      <c r="H35" s="62">
        <v>953</v>
      </c>
    </row>
    <row r="36" spans="1:8" ht="11.25" customHeight="1" x14ac:dyDescent="0.2">
      <c r="A36" s="61" t="s">
        <v>181</v>
      </c>
      <c r="B36" s="61" t="s">
        <v>39</v>
      </c>
      <c r="C36" s="53">
        <v>1637805.38</v>
      </c>
      <c r="D36" s="54">
        <v>867</v>
      </c>
      <c r="E36" s="53">
        <v>-477085.8</v>
      </c>
      <c r="F36" s="62">
        <v>-277</v>
      </c>
      <c r="G36" s="53">
        <v>1160719.58</v>
      </c>
      <c r="H36" s="62">
        <v>590</v>
      </c>
    </row>
    <row r="37" spans="1:8" ht="11.25" customHeight="1" x14ac:dyDescent="0.2">
      <c r="A37" s="61" t="s">
        <v>182</v>
      </c>
      <c r="B37" s="61" t="s">
        <v>40</v>
      </c>
      <c r="C37" s="53">
        <v>1559551.59</v>
      </c>
      <c r="D37" s="54">
        <v>826</v>
      </c>
      <c r="E37" s="53">
        <v>98342.98</v>
      </c>
      <c r="F37" s="62">
        <v>0</v>
      </c>
      <c r="G37" s="53">
        <v>1657894.57</v>
      </c>
      <c r="H37" s="62">
        <v>826</v>
      </c>
    </row>
    <row r="38" spans="1:8" x14ac:dyDescent="0.2">
      <c r="A38" s="154" t="s">
        <v>133</v>
      </c>
      <c r="B38" s="154"/>
      <c r="C38" s="53">
        <v>161696700</v>
      </c>
      <c r="D38" s="62">
        <v>85599</v>
      </c>
      <c r="E38" s="53">
        <v>-25809394.039999999</v>
      </c>
      <c r="F38" s="62">
        <v>-6032</v>
      </c>
      <c r="G38" s="53">
        <v>135887305.96000001</v>
      </c>
      <c r="H38" s="62">
        <v>79567</v>
      </c>
    </row>
  </sheetData>
  <autoFilter ref="A5:H38"/>
  <mergeCells count="8">
    <mergeCell ref="A38:B3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view="pageBreakPreview" zoomScale="130" zoomScaleNormal="100" zoomScaleSheetLayoutView="130" workbookViewId="0">
      <selection activeCell="N25" sqref="N25"/>
    </sheetView>
  </sheetViews>
  <sheetFormatPr defaultColWidth="10.5" defaultRowHeight="11.25" x14ac:dyDescent="0.2"/>
  <cols>
    <col min="1" max="1" width="11" style="1" customWidth="1"/>
    <col min="2" max="2" width="33.1640625" style="1" customWidth="1"/>
    <col min="3" max="3" width="16.5" style="1" customWidth="1"/>
    <col min="4" max="4" width="10.5" style="1" customWidth="1"/>
    <col min="5" max="5" width="15.5" style="43" customWidth="1"/>
    <col min="6" max="6" width="11.83203125" style="1" customWidth="1"/>
    <col min="7" max="7" width="14.1640625" style="68" customWidth="1"/>
    <col min="8" max="8" width="13.1640625" style="69" customWidth="1"/>
    <col min="9" max="16384" width="10.5" style="2"/>
  </cols>
  <sheetData>
    <row r="1" spans="1:9" s="16" customFormat="1" ht="39.75" customHeight="1" x14ac:dyDescent="0.2">
      <c r="A1" s="15"/>
      <c r="B1" s="15"/>
      <c r="C1" s="15"/>
      <c r="D1" s="15"/>
      <c r="F1" s="155" t="s">
        <v>229</v>
      </c>
      <c r="G1" s="155"/>
      <c r="H1" s="155"/>
    </row>
    <row r="2" spans="1:9" s="18" customFormat="1" ht="60.75" customHeight="1" x14ac:dyDescent="0.2">
      <c r="A2" s="158" t="s">
        <v>227</v>
      </c>
      <c r="B2" s="158"/>
      <c r="C2" s="158"/>
      <c r="D2" s="158"/>
      <c r="E2" s="158"/>
      <c r="F2" s="158"/>
      <c r="G2" s="158"/>
      <c r="H2" s="158"/>
      <c r="I2" s="17"/>
    </row>
    <row r="3" spans="1:9" s="19" customFormat="1" ht="22.5" customHeight="1" x14ac:dyDescent="0.2">
      <c r="A3" s="162" t="s">
        <v>222</v>
      </c>
      <c r="B3" s="163" t="s">
        <v>1</v>
      </c>
      <c r="C3" s="151" t="s">
        <v>228</v>
      </c>
      <c r="D3" s="151"/>
      <c r="E3" s="152" t="s">
        <v>223</v>
      </c>
      <c r="F3" s="152"/>
      <c r="G3" s="151" t="s">
        <v>224</v>
      </c>
      <c r="H3" s="151"/>
    </row>
    <row r="4" spans="1:9" s="19" customFormat="1" ht="19.5" customHeight="1" x14ac:dyDescent="0.2">
      <c r="A4" s="162"/>
      <c r="B4" s="163"/>
      <c r="C4" s="20" t="s">
        <v>225</v>
      </c>
      <c r="D4" s="20" t="s">
        <v>226</v>
      </c>
      <c r="E4" s="20" t="s">
        <v>225</v>
      </c>
      <c r="F4" s="20" t="s">
        <v>226</v>
      </c>
      <c r="G4" s="20" t="s">
        <v>225</v>
      </c>
      <c r="H4" s="20" t="s">
        <v>226</v>
      </c>
    </row>
    <row r="5" spans="1:9" x14ac:dyDescent="0.2">
      <c r="A5" s="61" t="s">
        <v>130</v>
      </c>
      <c r="B5" s="61" t="s">
        <v>3</v>
      </c>
      <c r="C5" s="53">
        <v>23221211.050000001</v>
      </c>
      <c r="D5" s="62">
        <v>13771</v>
      </c>
      <c r="E5" s="53">
        <v>5960106.6600000001</v>
      </c>
      <c r="F5" s="62">
        <v>3380</v>
      </c>
      <c r="G5" s="53">
        <v>29181317.710000001</v>
      </c>
      <c r="H5" s="62">
        <v>17151</v>
      </c>
    </row>
    <row r="6" spans="1:9" x14ac:dyDescent="0.2">
      <c r="A6" s="61" t="s">
        <v>147</v>
      </c>
      <c r="B6" s="61" t="s">
        <v>4</v>
      </c>
      <c r="C6" s="53">
        <v>3330324</v>
      </c>
      <c r="D6" s="62">
        <v>1975</v>
      </c>
      <c r="E6" s="53">
        <v>0</v>
      </c>
      <c r="F6" s="62">
        <v>712</v>
      </c>
      <c r="G6" s="53">
        <v>3330324</v>
      </c>
      <c r="H6" s="62">
        <v>2687</v>
      </c>
    </row>
    <row r="7" spans="1:9" x14ac:dyDescent="0.2">
      <c r="A7" s="61" t="s">
        <v>187</v>
      </c>
      <c r="B7" s="61" t="s">
        <v>5</v>
      </c>
      <c r="C7" s="53">
        <v>369286.56</v>
      </c>
      <c r="D7" s="54">
        <v>219</v>
      </c>
      <c r="E7" s="53">
        <v>54381.19</v>
      </c>
      <c r="F7" s="62">
        <v>155</v>
      </c>
      <c r="G7" s="53">
        <v>423667.75</v>
      </c>
      <c r="H7" s="62">
        <v>374</v>
      </c>
    </row>
    <row r="8" spans="1:9" x14ac:dyDescent="0.2">
      <c r="A8" s="61" t="s">
        <v>154</v>
      </c>
      <c r="B8" s="61" t="s">
        <v>6</v>
      </c>
      <c r="C8" s="53">
        <v>73346712.209999993</v>
      </c>
      <c r="D8" s="62">
        <v>43451</v>
      </c>
      <c r="E8" s="53">
        <v>15796630.32</v>
      </c>
      <c r="F8" s="62">
        <v>4488</v>
      </c>
      <c r="G8" s="53">
        <v>89143342.530000001</v>
      </c>
      <c r="H8" s="62">
        <v>47939</v>
      </c>
    </row>
    <row r="9" spans="1:9" ht="22.5" x14ac:dyDescent="0.2">
      <c r="A9" s="61" t="s">
        <v>137</v>
      </c>
      <c r="B9" s="61" t="s">
        <v>7</v>
      </c>
      <c r="C9" s="53">
        <v>65692537.890000001</v>
      </c>
      <c r="D9" s="62">
        <v>38958</v>
      </c>
      <c r="E9" s="53">
        <v>2674973.23</v>
      </c>
      <c r="F9" s="62">
        <v>11453</v>
      </c>
      <c r="G9" s="53">
        <v>68367511.120000005</v>
      </c>
      <c r="H9" s="62">
        <v>50411</v>
      </c>
    </row>
    <row r="10" spans="1:9" x14ac:dyDescent="0.2">
      <c r="A10" s="61" t="s">
        <v>155</v>
      </c>
      <c r="B10" s="61" t="s">
        <v>9</v>
      </c>
      <c r="C10" s="53">
        <v>56139988.299999997</v>
      </c>
      <c r="D10" s="62">
        <v>33293</v>
      </c>
      <c r="E10" s="53">
        <v>-9042881.7400000002</v>
      </c>
      <c r="F10" s="62">
        <v>8603</v>
      </c>
      <c r="G10" s="53">
        <v>47097106.560000002</v>
      </c>
      <c r="H10" s="62">
        <v>41896</v>
      </c>
    </row>
    <row r="11" spans="1:9" x14ac:dyDescent="0.2">
      <c r="A11" s="61" t="s">
        <v>156</v>
      </c>
      <c r="B11" s="61" t="s">
        <v>11</v>
      </c>
      <c r="C11" s="53">
        <v>27467163.350000001</v>
      </c>
      <c r="D11" s="62">
        <v>16289</v>
      </c>
      <c r="E11" s="53">
        <v>1993911.27</v>
      </c>
      <c r="F11" s="62">
        <v>3313</v>
      </c>
      <c r="G11" s="53">
        <v>29461074.620000001</v>
      </c>
      <c r="H11" s="62">
        <v>19602</v>
      </c>
    </row>
    <row r="12" spans="1:9" x14ac:dyDescent="0.2">
      <c r="A12" s="61" t="s">
        <v>158</v>
      </c>
      <c r="B12" s="61" t="s">
        <v>13</v>
      </c>
      <c r="C12" s="53">
        <v>8488532.1600000001</v>
      </c>
      <c r="D12" s="62">
        <v>5034</v>
      </c>
      <c r="E12" s="53">
        <v>0</v>
      </c>
      <c r="F12" s="62">
        <v>903</v>
      </c>
      <c r="G12" s="53">
        <v>8488532.1600000001</v>
      </c>
      <c r="H12" s="62">
        <v>5937</v>
      </c>
    </row>
    <row r="13" spans="1:9" ht="22.5" x14ac:dyDescent="0.2">
      <c r="A13" s="61" t="s">
        <v>159</v>
      </c>
      <c r="B13" s="61" t="s">
        <v>14</v>
      </c>
      <c r="C13" s="53">
        <v>32969364.469999999</v>
      </c>
      <c r="D13" s="62">
        <v>19552</v>
      </c>
      <c r="E13" s="53">
        <v>4806914.51</v>
      </c>
      <c r="F13" s="62">
        <v>5009</v>
      </c>
      <c r="G13" s="53">
        <v>37776278.979999997</v>
      </c>
      <c r="H13" s="62">
        <v>24561</v>
      </c>
    </row>
    <row r="14" spans="1:9" x14ac:dyDescent="0.2">
      <c r="A14" s="61" t="s">
        <v>160</v>
      </c>
      <c r="B14" s="61" t="s">
        <v>15</v>
      </c>
      <c r="C14" s="53">
        <v>16870831.190000001</v>
      </c>
      <c r="D14" s="62">
        <v>10005</v>
      </c>
      <c r="E14" s="53">
        <v>836492.32</v>
      </c>
      <c r="F14" s="62">
        <v>3443</v>
      </c>
      <c r="G14" s="53">
        <v>17707323.510000002</v>
      </c>
      <c r="H14" s="62">
        <v>13448</v>
      </c>
    </row>
    <row r="15" spans="1:9" x14ac:dyDescent="0.2">
      <c r="A15" s="61" t="s">
        <v>144</v>
      </c>
      <c r="B15" s="61" t="s">
        <v>16</v>
      </c>
      <c r="C15" s="53">
        <v>17666736.469999999</v>
      </c>
      <c r="D15" s="62">
        <v>10477</v>
      </c>
      <c r="E15" s="53">
        <v>0</v>
      </c>
      <c r="F15" s="62">
        <v>952</v>
      </c>
      <c r="G15" s="53">
        <v>17666736.469999999</v>
      </c>
      <c r="H15" s="62">
        <v>11429</v>
      </c>
    </row>
    <row r="16" spans="1:9" x14ac:dyDescent="0.2">
      <c r="A16" s="61" t="s">
        <v>161</v>
      </c>
      <c r="B16" s="61" t="s">
        <v>17</v>
      </c>
      <c r="C16" s="53">
        <v>5362243.2</v>
      </c>
      <c r="D16" s="62">
        <v>3180</v>
      </c>
      <c r="E16" s="53">
        <v>-1157268.49</v>
      </c>
      <c r="F16" s="62">
        <v>-326</v>
      </c>
      <c r="G16" s="53">
        <v>4204974.71</v>
      </c>
      <c r="H16" s="62">
        <v>2854</v>
      </c>
    </row>
    <row r="17" spans="1:8" x14ac:dyDescent="0.2">
      <c r="A17" s="61" t="s">
        <v>162</v>
      </c>
      <c r="B17" s="61" t="s">
        <v>18</v>
      </c>
      <c r="C17" s="53">
        <v>5207109.12</v>
      </c>
      <c r="D17" s="62">
        <v>3088</v>
      </c>
      <c r="E17" s="53">
        <v>1502177.5</v>
      </c>
      <c r="F17" s="62">
        <v>1101</v>
      </c>
      <c r="G17" s="53">
        <v>6709286.6200000001</v>
      </c>
      <c r="H17" s="62">
        <v>4189</v>
      </c>
    </row>
    <row r="18" spans="1:8" x14ac:dyDescent="0.2">
      <c r="A18" s="61" t="s">
        <v>163</v>
      </c>
      <c r="B18" s="61" t="s">
        <v>19</v>
      </c>
      <c r="C18" s="53">
        <v>4928879.5199999996</v>
      </c>
      <c r="D18" s="62">
        <v>2923</v>
      </c>
      <c r="E18" s="53">
        <v>-833277.48</v>
      </c>
      <c r="F18" s="62">
        <v>-44</v>
      </c>
      <c r="G18" s="53">
        <v>4095602.04</v>
      </c>
      <c r="H18" s="62">
        <v>2879</v>
      </c>
    </row>
    <row r="19" spans="1:8" ht="22.5" x14ac:dyDescent="0.2">
      <c r="A19" s="61" t="s">
        <v>189</v>
      </c>
      <c r="B19" s="61" t="s">
        <v>20</v>
      </c>
      <c r="C19" s="53">
        <v>11565920.16</v>
      </c>
      <c r="D19" s="62">
        <v>6859</v>
      </c>
      <c r="E19" s="53">
        <v>-2782200.28</v>
      </c>
      <c r="F19" s="62">
        <v>1009</v>
      </c>
      <c r="G19" s="53">
        <v>8783719.8800000008</v>
      </c>
      <c r="H19" s="62">
        <v>7868</v>
      </c>
    </row>
    <row r="20" spans="1:8" x14ac:dyDescent="0.2">
      <c r="A20" s="61" t="s">
        <v>164</v>
      </c>
      <c r="B20" s="61" t="s">
        <v>21</v>
      </c>
      <c r="C20" s="53">
        <v>15575798.869999999</v>
      </c>
      <c r="D20" s="62">
        <v>9237</v>
      </c>
      <c r="E20" s="53">
        <v>0</v>
      </c>
      <c r="F20" s="62">
        <v>356</v>
      </c>
      <c r="G20" s="53">
        <v>15575798.869999999</v>
      </c>
      <c r="H20" s="62">
        <v>9593</v>
      </c>
    </row>
    <row r="21" spans="1:8" x14ac:dyDescent="0.2">
      <c r="A21" s="61" t="s">
        <v>165</v>
      </c>
      <c r="B21" s="61" t="s">
        <v>22</v>
      </c>
      <c r="C21" s="53">
        <v>4208855.04</v>
      </c>
      <c r="D21" s="62">
        <v>2496</v>
      </c>
      <c r="E21" s="53">
        <v>643927.30000000005</v>
      </c>
      <c r="F21" s="62">
        <v>1108</v>
      </c>
      <c r="G21" s="53">
        <v>4852782.34</v>
      </c>
      <c r="H21" s="62">
        <v>3604</v>
      </c>
    </row>
    <row r="22" spans="1:8" x14ac:dyDescent="0.2">
      <c r="A22" s="61" t="s">
        <v>166</v>
      </c>
      <c r="B22" s="61" t="s">
        <v>23</v>
      </c>
      <c r="C22" s="53">
        <v>7986032.6399999997</v>
      </c>
      <c r="D22" s="62">
        <v>4736</v>
      </c>
      <c r="E22" s="53">
        <v>-2692540.37</v>
      </c>
      <c r="F22" s="62">
        <v>734</v>
      </c>
      <c r="G22" s="53">
        <v>5293492.2699999996</v>
      </c>
      <c r="H22" s="62">
        <v>5470</v>
      </c>
    </row>
    <row r="23" spans="1:8" x14ac:dyDescent="0.2">
      <c r="A23" s="61" t="s">
        <v>167</v>
      </c>
      <c r="B23" s="61" t="s">
        <v>24</v>
      </c>
      <c r="C23" s="53">
        <v>17530151.039999999</v>
      </c>
      <c r="D23" s="62">
        <v>10396</v>
      </c>
      <c r="E23" s="53">
        <v>0</v>
      </c>
      <c r="F23" s="62">
        <v>6386</v>
      </c>
      <c r="G23" s="53">
        <v>17530151.039999999</v>
      </c>
      <c r="H23" s="62">
        <v>16782</v>
      </c>
    </row>
    <row r="24" spans="1:8" x14ac:dyDescent="0.2">
      <c r="A24" s="61" t="s">
        <v>168</v>
      </c>
      <c r="B24" s="61" t="s">
        <v>25</v>
      </c>
      <c r="C24" s="53">
        <v>14675346.710000001</v>
      </c>
      <c r="D24" s="62">
        <v>8703</v>
      </c>
      <c r="E24" s="53">
        <v>2089089.31</v>
      </c>
      <c r="F24" s="62">
        <v>114</v>
      </c>
      <c r="G24" s="53">
        <v>16764436.02</v>
      </c>
      <c r="H24" s="62">
        <v>8817</v>
      </c>
    </row>
    <row r="25" spans="1:8" x14ac:dyDescent="0.2">
      <c r="A25" s="61" t="s">
        <v>169</v>
      </c>
      <c r="B25" s="61" t="s">
        <v>26</v>
      </c>
      <c r="C25" s="53">
        <v>5220599.04</v>
      </c>
      <c r="D25" s="62">
        <v>3096</v>
      </c>
      <c r="E25" s="53">
        <v>-1465633.75</v>
      </c>
      <c r="F25" s="62">
        <v>437</v>
      </c>
      <c r="G25" s="53">
        <v>3754965.29</v>
      </c>
      <c r="H25" s="62">
        <v>3533</v>
      </c>
    </row>
    <row r="26" spans="1:8" x14ac:dyDescent="0.2">
      <c r="A26" s="61" t="s">
        <v>170</v>
      </c>
      <c r="B26" s="61" t="s">
        <v>27</v>
      </c>
      <c r="C26" s="53">
        <v>11662035.84</v>
      </c>
      <c r="D26" s="62">
        <v>6916</v>
      </c>
      <c r="E26" s="53">
        <v>1193423.71</v>
      </c>
      <c r="F26" s="62">
        <v>1260</v>
      </c>
      <c r="G26" s="53">
        <v>12855459.550000001</v>
      </c>
      <c r="H26" s="62">
        <v>8176</v>
      </c>
    </row>
    <row r="27" spans="1:8" x14ac:dyDescent="0.2">
      <c r="A27" s="61" t="s">
        <v>171</v>
      </c>
      <c r="B27" s="61" t="s">
        <v>28</v>
      </c>
      <c r="C27" s="53">
        <v>8097324.4800000004</v>
      </c>
      <c r="D27" s="62">
        <v>4802</v>
      </c>
      <c r="E27" s="53">
        <v>2734882.64</v>
      </c>
      <c r="F27" s="62">
        <v>-394</v>
      </c>
      <c r="G27" s="53">
        <v>10832207.119999999</v>
      </c>
      <c r="H27" s="62">
        <v>4408</v>
      </c>
    </row>
    <row r="28" spans="1:8" x14ac:dyDescent="0.2">
      <c r="A28" s="61" t="s">
        <v>136</v>
      </c>
      <c r="B28" s="61" t="s">
        <v>29</v>
      </c>
      <c r="C28" s="53">
        <v>30117932.629999999</v>
      </c>
      <c r="D28" s="62">
        <v>17861</v>
      </c>
      <c r="E28" s="53">
        <v>-333061.08</v>
      </c>
      <c r="F28" s="62">
        <v>7125</v>
      </c>
      <c r="G28" s="53">
        <v>29784871.550000001</v>
      </c>
      <c r="H28" s="62">
        <v>24986</v>
      </c>
    </row>
    <row r="29" spans="1:8" x14ac:dyDescent="0.2">
      <c r="A29" s="61" t="s">
        <v>172</v>
      </c>
      <c r="B29" s="61" t="s">
        <v>30</v>
      </c>
      <c r="C29" s="53">
        <v>8296300.7999999998</v>
      </c>
      <c r="D29" s="62">
        <v>4920</v>
      </c>
      <c r="E29" s="53">
        <v>-1132362.04</v>
      </c>
      <c r="F29" s="62">
        <v>239</v>
      </c>
      <c r="G29" s="53">
        <v>7163938.7599999998</v>
      </c>
      <c r="H29" s="62">
        <v>5159</v>
      </c>
    </row>
    <row r="30" spans="1:8" x14ac:dyDescent="0.2">
      <c r="A30" s="61" t="s">
        <v>173</v>
      </c>
      <c r="B30" s="61" t="s">
        <v>31</v>
      </c>
      <c r="C30" s="53">
        <v>8043364.7999999998</v>
      </c>
      <c r="D30" s="62">
        <v>4770</v>
      </c>
      <c r="E30" s="53">
        <v>-428163.32</v>
      </c>
      <c r="F30" s="62">
        <v>745</v>
      </c>
      <c r="G30" s="53">
        <v>7615201.4800000004</v>
      </c>
      <c r="H30" s="62">
        <v>5515</v>
      </c>
    </row>
    <row r="31" spans="1:8" x14ac:dyDescent="0.2">
      <c r="A31" s="61" t="s">
        <v>174</v>
      </c>
      <c r="B31" s="61" t="s">
        <v>32</v>
      </c>
      <c r="C31" s="53">
        <v>7142912.6399999997</v>
      </c>
      <c r="D31" s="62">
        <v>4236</v>
      </c>
      <c r="E31" s="53">
        <v>-1745272.46</v>
      </c>
      <c r="F31" s="62">
        <v>-424</v>
      </c>
      <c r="G31" s="53">
        <v>5397640.1799999997</v>
      </c>
      <c r="H31" s="62">
        <v>3812</v>
      </c>
    </row>
    <row r="32" spans="1:8" x14ac:dyDescent="0.2">
      <c r="A32" s="61" t="s">
        <v>175</v>
      </c>
      <c r="B32" s="61" t="s">
        <v>33</v>
      </c>
      <c r="C32" s="53">
        <v>13412352.949999999</v>
      </c>
      <c r="D32" s="62">
        <v>7954</v>
      </c>
      <c r="E32" s="53">
        <v>-2265687.63</v>
      </c>
      <c r="F32" s="62">
        <v>2823</v>
      </c>
      <c r="G32" s="53">
        <v>11146665.32</v>
      </c>
      <c r="H32" s="62">
        <v>10777</v>
      </c>
    </row>
    <row r="33" spans="1:8" x14ac:dyDescent="0.2">
      <c r="A33" s="61" t="s">
        <v>176</v>
      </c>
      <c r="B33" s="61" t="s">
        <v>34</v>
      </c>
      <c r="C33" s="53">
        <v>4615238.88</v>
      </c>
      <c r="D33" s="62">
        <v>2737</v>
      </c>
      <c r="E33" s="53">
        <v>4678888.76</v>
      </c>
      <c r="F33" s="62">
        <v>-55</v>
      </c>
      <c r="G33" s="53">
        <v>9294127.6400000006</v>
      </c>
      <c r="H33" s="62">
        <v>2682</v>
      </c>
    </row>
    <row r="34" spans="1:8" x14ac:dyDescent="0.2">
      <c r="A34" s="61" t="s">
        <v>177</v>
      </c>
      <c r="B34" s="61" t="s">
        <v>35</v>
      </c>
      <c r="C34" s="53">
        <v>22115037.59</v>
      </c>
      <c r="D34" s="62">
        <v>13115</v>
      </c>
      <c r="E34" s="53">
        <v>3642840.4</v>
      </c>
      <c r="F34" s="62">
        <v>438</v>
      </c>
      <c r="G34" s="53">
        <v>25757877.989999998</v>
      </c>
      <c r="H34" s="62">
        <v>13553</v>
      </c>
    </row>
    <row r="35" spans="1:8" x14ac:dyDescent="0.2">
      <c r="A35" s="61" t="s">
        <v>178</v>
      </c>
      <c r="B35" s="61" t="s">
        <v>36</v>
      </c>
      <c r="C35" s="53">
        <v>19017414.710000001</v>
      </c>
      <c r="D35" s="62">
        <v>11278</v>
      </c>
      <c r="E35" s="53">
        <v>0</v>
      </c>
      <c r="F35" s="62">
        <v>2977</v>
      </c>
      <c r="G35" s="53">
        <v>19017414.710000001</v>
      </c>
      <c r="H35" s="62">
        <v>14255</v>
      </c>
    </row>
    <row r="36" spans="1:8" x14ac:dyDescent="0.2">
      <c r="A36" s="61" t="s">
        <v>179</v>
      </c>
      <c r="B36" s="61" t="s">
        <v>37</v>
      </c>
      <c r="C36" s="53">
        <v>7643725.9199999999</v>
      </c>
      <c r="D36" s="62">
        <v>4533</v>
      </c>
      <c r="E36" s="53">
        <v>-1699840.37</v>
      </c>
      <c r="F36" s="62">
        <v>317</v>
      </c>
      <c r="G36" s="53">
        <v>5943885.5499999998</v>
      </c>
      <c r="H36" s="62">
        <v>4850</v>
      </c>
    </row>
    <row r="37" spans="1:8" x14ac:dyDescent="0.2">
      <c r="A37" s="61" t="s">
        <v>180</v>
      </c>
      <c r="B37" s="61" t="s">
        <v>38</v>
      </c>
      <c r="C37" s="53">
        <v>7188441.1200000001</v>
      </c>
      <c r="D37" s="62">
        <v>4263</v>
      </c>
      <c r="E37" s="53">
        <v>0</v>
      </c>
      <c r="F37" s="62">
        <v>848</v>
      </c>
      <c r="G37" s="53">
        <v>7188441.1200000001</v>
      </c>
      <c r="H37" s="62">
        <v>5111</v>
      </c>
    </row>
    <row r="38" spans="1:8" x14ac:dyDescent="0.2">
      <c r="A38" s="61" t="s">
        <v>181</v>
      </c>
      <c r="B38" s="61" t="s">
        <v>39</v>
      </c>
      <c r="C38" s="53">
        <v>5267813.76</v>
      </c>
      <c r="D38" s="62">
        <v>3124</v>
      </c>
      <c r="E38" s="53">
        <v>-465335.34</v>
      </c>
      <c r="F38" s="62">
        <v>-132</v>
      </c>
      <c r="G38" s="53">
        <v>4802478.42</v>
      </c>
      <c r="H38" s="62">
        <v>2992</v>
      </c>
    </row>
    <row r="39" spans="1:8" x14ac:dyDescent="0.2">
      <c r="A39" s="61" t="s">
        <v>182</v>
      </c>
      <c r="B39" s="61" t="s">
        <v>40</v>
      </c>
      <c r="C39" s="53">
        <v>6520690.0800000001</v>
      </c>
      <c r="D39" s="62">
        <v>3867</v>
      </c>
      <c r="E39" s="53">
        <v>-357780.68</v>
      </c>
      <c r="F39" s="62">
        <v>280</v>
      </c>
      <c r="G39" s="53">
        <v>6162909.4000000004</v>
      </c>
      <c r="H39" s="62">
        <v>4147</v>
      </c>
    </row>
    <row r="40" spans="1:8" ht="22.5" x14ac:dyDescent="0.2">
      <c r="A40" s="61" t="s">
        <v>184</v>
      </c>
      <c r="B40" s="61" t="s">
        <v>42</v>
      </c>
      <c r="C40" s="53">
        <v>21661439.030000001</v>
      </c>
      <c r="D40" s="62">
        <v>12846</v>
      </c>
      <c r="E40" s="53">
        <v>-4419066.2300000004</v>
      </c>
      <c r="F40" s="62">
        <v>1018</v>
      </c>
      <c r="G40" s="53">
        <v>17242372.800000001</v>
      </c>
      <c r="H40" s="62">
        <v>13864</v>
      </c>
    </row>
    <row r="41" spans="1:8" x14ac:dyDescent="0.2">
      <c r="A41" s="61" t="s">
        <v>209</v>
      </c>
      <c r="B41" s="61" t="s">
        <v>43</v>
      </c>
      <c r="C41" s="53">
        <v>736886.88</v>
      </c>
      <c r="D41" s="54">
        <v>437</v>
      </c>
      <c r="E41" s="53">
        <v>-408044.49</v>
      </c>
      <c r="F41" s="62">
        <v>65</v>
      </c>
      <c r="G41" s="53">
        <v>328842.39</v>
      </c>
      <c r="H41" s="62">
        <v>502</v>
      </c>
    </row>
    <row r="42" spans="1:8" ht="22.5" x14ac:dyDescent="0.2">
      <c r="A42" s="61" t="s">
        <v>210</v>
      </c>
      <c r="B42" s="61" t="s">
        <v>44</v>
      </c>
      <c r="C42" s="53">
        <v>310268.15999999997</v>
      </c>
      <c r="D42" s="54">
        <v>184</v>
      </c>
      <c r="E42" s="53">
        <v>-186160.9</v>
      </c>
      <c r="F42" s="62">
        <v>-110</v>
      </c>
      <c r="G42" s="53">
        <v>124107.26</v>
      </c>
      <c r="H42" s="62">
        <v>74</v>
      </c>
    </row>
    <row r="43" spans="1:8" ht="22.5" x14ac:dyDescent="0.2">
      <c r="A43" s="61" t="s">
        <v>185</v>
      </c>
      <c r="B43" s="61" t="s">
        <v>45</v>
      </c>
      <c r="C43" s="53">
        <v>1671063.84</v>
      </c>
      <c r="D43" s="54">
        <v>991</v>
      </c>
      <c r="E43" s="53">
        <v>-623263.03</v>
      </c>
      <c r="F43" s="62">
        <v>-16</v>
      </c>
      <c r="G43" s="53">
        <v>1047800.81</v>
      </c>
      <c r="H43" s="62">
        <v>975</v>
      </c>
    </row>
    <row r="44" spans="1:8" ht="22.5" x14ac:dyDescent="0.2">
      <c r="A44" s="61" t="s">
        <v>190</v>
      </c>
      <c r="B44" s="61" t="s">
        <v>46</v>
      </c>
      <c r="C44" s="53">
        <v>8399161.4399999995</v>
      </c>
      <c r="D44" s="62">
        <v>4981</v>
      </c>
      <c r="E44" s="53">
        <v>4469348.13</v>
      </c>
      <c r="F44" s="62">
        <v>-665</v>
      </c>
      <c r="G44" s="53">
        <v>12868509.57</v>
      </c>
      <c r="H44" s="62">
        <v>4316</v>
      </c>
    </row>
    <row r="45" spans="1:8" x14ac:dyDescent="0.2">
      <c r="A45" s="61" t="s">
        <v>186</v>
      </c>
      <c r="B45" s="61" t="s">
        <v>47</v>
      </c>
      <c r="C45" s="53">
        <v>14784952.26</v>
      </c>
      <c r="D45" s="62">
        <v>8768</v>
      </c>
      <c r="E45" s="53">
        <v>17869610.559999999</v>
      </c>
      <c r="F45" s="62">
        <v>3020</v>
      </c>
      <c r="G45" s="53">
        <v>32654562.82</v>
      </c>
      <c r="H45" s="62">
        <v>11788</v>
      </c>
    </row>
    <row r="46" spans="1:8" x14ac:dyDescent="0.2">
      <c r="A46" s="154" t="s">
        <v>133</v>
      </c>
      <c r="B46" s="154"/>
      <c r="C46" s="53">
        <v>624158694.24000001</v>
      </c>
      <c r="D46" s="62">
        <v>370102</v>
      </c>
      <c r="E46" s="53">
        <v>38909758.130000003</v>
      </c>
      <c r="F46" s="62">
        <v>72645</v>
      </c>
      <c r="G46" s="53">
        <v>663014071.17999995</v>
      </c>
      <c r="H46" s="62">
        <v>442592</v>
      </c>
    </row>
    <row r="47" spans="1:8" x14ac:dyDescent="0.2">
      <c r="G47" s="43"/>
      <c r="H47" s="1"/>
    </row>
    <row r="48" spans="1:8" x14ac:dyDescent="0.2">
      <c r="G48" s="43"/>
      <c r="H48" s="1"/>
    </row>
    <row r="49" spans="7:8" x14ac:dyDescent="0.2">
      <c r="G49" s="43"/>
      <c r="H49" s="1"/>
    </row>
    <row r="50" spans="7:8" x14ac:dyDescent="0.2">
      <c r="G50" s="43"/>
      <c r="H50" s="1"/>
    </row>
    <row r="51" spans="7:8" x14ac:dyDescent="0.2">
      <c r="G51" s="43"/>
      <c r="H51" s="1"/>
    </row>
    <row r="52" spans="7:8" x14ac:dyDescent="0.2">
      <c r="G52" s="43"/>
      <c r="H52" s="1"/>
    </row>
    <row r="53" spans="7:8" x14ac:dyDescent="0.2">
      <c r="G53" s="43"/>
      <c r="H53" s="1"/>
    </row>
    <row r="54" spans="7:8" x14ac:dyDescent="0.2">
      <c r="G54" s="43"/>
      <c r="H54" s="1"/>
    </row>
    <row r="55" spans="7:8" x14ac:dyDescent="0.2">
      <c r="G55" s="43"/>
      <c r="H55" s="1"/>
    </row>
    <row r="56" spans="7:8" x14ac:dyDescent="0.2">
      <c r="G56" s="43"/>
      <c r="H56" s="1"/>
    </row>
    <row r="57" spans="7:8" x14ac:dyDescent="0.2">
      <c r="G57" s="43"/>
      <c r="H57" s="1"/>
    </row>
    <row r="58" spans="7:8" x14ac:dyDescent="0.2">
      <c r="G58" s="43"/>
      <c r="H58" s="1"/>
    </row>
    <row r="59" spans="7:8" x14ac:dyDescent="0.2">
      <c r="G59" s="43"/>
      <c r="H59" s="1"/>
    </row>
    <row r="60" spans="7:8" x14ac:dyDescent="0.2">
      <c r="G60" s="43"/>
      <c r="H60" s="1"/>
    </row>
    <row r="61" spans="7:8" x14ac:dyDescent="0.2">
      <c r="G61" s="43"/>
      <c r="H61" s="1"/>
    </row>
    <row r="62" spans="7:8" x14ac:dyDescent="0.2">
      <c r="G62" s="43"/>
      <c r="H62" s="1"/>
    </row>
    <row r="63" spans="7:8" x14ac:dyDescent="0.2">
      <c r="G63" s="43"/>
      <c r="H63" s="1"/>
    </row>
    <row r="64" spans="7:8" x14ac:dyDescent="0.2">
      <c r="G64" s="43"/>
      <c r="H64" s="1"/>
    </row>
  </sheetData>
  <mergeCells count="8">
    <mergeCell ref="F1:H1"/>
    <mergeCell ref="A46:B46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BreakPreview" zoomScale="110" zoomScaleNormal="100" zoomScaleSheetLayoutView="110" workbookViewId="0">
      <selection activeCell="C1" sqref="C1:D1"/>
    </sheetView>
  </sheetViews>
  <sheetFormatPr defaultColWidth="10.5" defaultRowHeight="11.45" customHeight="1" x14ac:dyDescent="0.2"/>
  <cols>
    <col min="1" max="1" width="10.5" style="1" customWidth="1"/>
    <col min="2" max="2" width="55.6640625" style="1" customWidth="1"/>
    <col min="3" max="3" width="21.6640625" style="1" customWidth="1"/>
    <col min="4" max="4" width="29.5" style="1" customWidth="1"/>
    <col min="5" max="16384" width="10.5" style="2"/>
  </cols>
  <sheetData>
    <row r="1" spans="1:4" s="1" customFormat="1" ht="60" customHeight="1" x14ac:dyDescent="0.2">
      <c r="C1" s="155" t="s">
        <v>218</v>
      </c>
      <c r="D1" s="155"/>
    </row>
    <row r="2" spans="1:4" s="1" customFormat="1" ht="43.5" customHeight="1" x14ac:dyDescent="0.2">
      <c r="B2" s="167" t="s">
        <v>79</v>
      </c>
      <c r="C2" s="167"/>
      <c r="D2" s="167"/>
    </row>
    <row r="3" spans="1:4" s="1" customFormat="1" ht="15" customHeight="1" x14ac:dyDescent="0.2"/>
    <row r="4" spans="1:4" s="1" customFormat="1" ht="15" x14ac:dyDescent="0.2">
      <c r="A4" s="8" t="s">
        <v>80</v>
      </c>
      <c r="B4" s="168" t="s">
        <v>81</v>
      </c>
      <c r="C4" s="168"/>
      <c r="D4" s="9" t="s">
        <v>82</v>
      </c>
    </row>
    <row r="5" spans="1:4" s="1" customFormat="1" ht="15" x14ac:dyDescent="0.2">
      <c r="A5" s="10" t="s">
        <v>83</v>
      </c>
      <c r="B5" s="166" t="s">
        <v>3</v>
      </c>
      <c r="C5" s="166"/>
      <c r="D5" s="11">
        <v>133741</v>
      </c>
    </row>
    <row r="6" spans="1:4" s="1" customFormat="1" ht="15" x14ac:dyDescent="0.2">
      <c r="A6" s="10" t="s">
        <v>84</v>
      </c>
      <c r="B6" s="166" t="s">
        <v>6</v>
      </c>
      <c r="C6" s="166"/>
      <c r="D6" s="11">
        <v>134630</v>
      </c>
    </row>
    <row r="7" spans="1:4" s="1" customFormat="1" ht="15" x14ac:dyDescent="0.2">
      <c r="A7" s="10" t="s">
        <v>85</v>
      </c>
      <c r="B7" s="166" t="s">
        <v>9</v>
      </c>
      <c r="C7" s="166"/>
      <c r="D7" s="11">
        <v>598971</v>
      </c>
    </row>
    <row r="8" spans="1:4" s="1" customFormat="1" ht="15" x14ac:dyDescent="0.2">
      <c r="A8" s="10" t="s">
        <v>86</v>
      </c>
      <c r="B8" s="166" t="s">
        <v>11</v>
      </c>
      <c r="C8" s="166"/>
      <c r="D8" s="11">
        <v>669539</v>
      </c>
    </row>
    <row r="9" spans="1:4" s="1" customFormat="1" ht="15" x14ac:dyDescent="0.2">
      <c r="A9" s="10" t="s">
        <v>87</v>
      </c>
      <c r="B9" s="166" t="s">
        <v>13</v>
      </c>
      <c r="C9" s="166"/>
      <c r="D9" s="11">
        <v>414039</v>
      </c>
    </row>
    <row r="10" spans="1:4" s="1" customFormat="1" ht="15" x14ac:dyDescent="0.2">
      <c r="A10" s="10" t="s">
        <v>88</v>
      </c>
      <c r="B10" s="166" t="s">
        <v>14</v>
      </c>
      <c r="C10" s="166"/>
      <c r="D10" s="11">
        <v>4152715</v>
      </c>
    </row>
    <row r="11" spans="1:4" s="1" customFormat="1" ht="15" x14ac:dyDescent="0.2">
      <c r="A11" s="10" t="s">
        <v>89</v>
      </c>
      <c r="B11" s="166" t="s">
        <v>15</v>
      </c>
      <c r="C11" s="166"/>
      <c r="D11" s="11">
        <v>3619488</v>
      </c>
    </row>
    <row r="12" spans="1:4" s="1" customFormat="1" ht="15" x14ac:dyDescent="0.2">
      <c r="A12" s="10" t="s">
        <v>90</v>
      </c>
      <c r="B12" s="166" t="s">
        <v>16</v>
      </c>
      <c r="C12" s="166"/>
      <c r="D12" s="11">
        <v>4203315</v>
      </c>
    </row>
    <row r="13" spans="1:4" s="1" customFormat="1" ht="15" x14ac:dyDescent="0.2">
      <c r="A13" s="10" t="s">
        <v>91</v>
      </c>
      <c r="B13" s="166" t="s">
        <v>17</v>
      </c>
      <c r="C13" s="166"/>
      <c r="D13" s="11">
        <v>1427174</v>
      </c>
    </row>
    <row r="14" spans="1:4" s="1" customFormat="1" ht="15" x14ac:dyDescent="0.2">
      <c r="A14" s="10" t="s">
        <v>92</v>
      </c>
      <c r="B14" s="166" t="s">
        <v>18</v>
      </c>
      <c r="C14" s="166"/>
      <c r="D14" s="11">
        <v>2892210</v>
      </c>
    </row>
    <row r="15" spans="1:4" s="1" customFormat="1" ht="15" x14ac:dyDescent="0.2">
      <c r="A15" s="10" t="s">
        <v>93</v>
      </c>
      <c r="B15" s="166" t="s">
        <v>19</v>
      </c>
      <c r="C15" s="166"/>
      <c r="D15" s="11">
        <v>2238164</v>
      </c>
    </row>
    <row r="16" spans="1:4" s="1" customFormat="1" ht="15" x14ac:dyDescent="0.2">
      <c r="A16" s="10" t="s">
        <v>94</v>
      </c>
      <c r="B16" s="166" t="s">
        <v>20</v>
      </c>
      <c r="C16" s="166"/>
      <c r="D16" s="11">
        <v>1697543</v>
      </c>
    </row>
    <row r="17" spans="1:4" s="1" customFormat="1" ht="15" x14ac:dyDescent="0.2">
      <c r="A17" s="10" t="s">
        <v>95</v>
      </c>
      <c r="B17" s="166" t="s">
        <v>21</v>
      </c>
      <c r="C17" s="166"/>
      <c r="D17" s="11">
        <v>2667293</v>
      </c>
    </row>
    <row r="18" spans="1:4" s="1" customFormat="1" ht="15" x14ac:dyDescent="0.2">
      <c r="A18" s="10" t="s">
        <v>96</v>
      </c>
      <c r="B18" s="166" t="s">
        <v>22</v>
      </c>
      <c r="C18" s="166"/>
      <c r="D18" s="11">
        <v>1786830</v>
      </c>
    </row>
    <row r="19" spans="1:4" s="1" customFormat="1" ht="15" x14ac:dyDescent="0.2">
      <c r="A19" s="10" t="s">
        <v>97</v>
      </c>
      <c r="B19" s="166" t="s">
        <v>23</v>
      </c>
      <c r="C19" s="166"/>
      <c r="D19" s="11">
        <v>2004024</v>
      </c>
    </row>
    <row r="20" spans="1:4" s="1" customFormat="1" ht="15" x14ac:dyDescent="0.2">
      <c r="A20" s="10" t="s">
        <v>98</v>
      </c>
      <c r="B20" s="166" t="s">
        <v>24</v>
      </c>
      <c r="C20" s="166"/>
      <c r="D20" s="11">
        <v>4898719</v>
      </c>
    </row>
    <row r="21" spans="1:4" s="1" customFormat="1" ht="15" x14ac:dyDescent="0.2">
      <c r="A21" s="10" t="s">
        <v>99</v>
      </c>
      <c r="B21" s="166" t="s">
        <v>25</v>
      </c>
      <c r="C21" s="166"/>
      <c r="D21" s="11">
        <v>3534036</v>
      </c>
    </row>
    <row r="22" spans="1:4" s="1" customFormat="1" ht="15" x14ac:dyDescent="0.2">
      <c r="A22" s="10" t="s">
        <v>100</v>
      </c>
      <c r="B22" s="166" t="s">
        <v>26</v>
      </c>
      <c r="C22" s="166"/>
      <c r="D22" s="11">
        <v>2596251</v>
      </c>
    </row>
    <row r="23" spans="1:4" s="1" customFormat="1" ht="15" x14ac:dyDescent="0.2">
      <c r="A23" s="10" t="s">
        <v>101</v>
      </c>
      <c r="B23" s="166" t="s">
        <v>27</v>
      </c>
      <c r="C23" s="166"/>
      <c r="D23" s="11">
        <v>3005997</v>
      </c>
    </row>
    <row r="24" spans="1:4" s="1" customFormat="1" ht="15" x14ac:dyDescent="0.2">
      <c r="A24" s="10" t="s">
        <v>102</v>
      </c>
      <c r="B24" s="166" t="s">
        <v>28</v>
      </c>
      <c r="C24" s="166"/>
      <c r="D24" s="11">
        <v>1908256</v>
      </c>
    </row>
    <row r="25" spans="1:4" s="1" customFormat="1" ht="15" x14ac:dyDescent="0.2">
      <c r="A25" s="10" t="s">
        <v>103</v>
      </c>
      <c r="B25" s="166" t="s">
        <v>29</v>
      </c>
      <c r="C25" s="166"/>
      <c r="D25" s="11">
        <v>4629734</v>
      </c>
    </row>
    <row r="26" spans="1:4" s="1" customFormat="1" ht="15" x14ac:dyDescent="0.2">
      <c r="A26" s="10" t="s">
        <v>104</v>
      </c>
      <c r="B26" s="166" t="s">
        <v>30</v>
      </c>
      <c r="C26" s="166"/>
      <c r="D26" s="11">
        <v>2152122</v>
      </c>
    </row>
    <row r="27" spans="1:4" s="1" customFormat="1" ht="15" x14ac:dyDescent="0.2">
      <c r="A27" s="10" t="s">
        <v>105</v>
      </c>
      <c r="B27" s="166" t="s">
        <v>31</v>
      </c>
      <c r="C27" s="166"/>
      <c r="D27" s="11">
        <v>2617421</v>
      </c>
    </row>
    <row r="28" spans="1:4" s="1" customFormat="1" ht="15" x14ac:dyDescent="0.2">
      <c r="A28" s="10" t="s">
        <v>106</v>
      </c>
      <c r="B28" s="166" t="s">
        <v>32</v>
      </c>
      <c r="C28" s="166"/>
      <c r="D28" s="11">
        <v>1816763</v>
      </c>
    </row>
    <row r="29" spans="1:4" s="1" customFormat="1" ht="15" x14ac:dyDescent="0.2">
      <c r="A29" s="10" t="s">
        <v>107</v>
      </c>
      <c r="B29" s="166" t="s">
        <v>33</v>
      </c>
      <c r="C29" s="166"/>
      <c r="D29" s="11">
        <v>4531918</v>
      </c>
    </row>
    <row r="30" spans="1:4" s="1" customFormat="1" ht="15" x14ac:dyDescent="0.2">
      <c r="A30" s="10" t="s">
        <v>108</v>
      </c>
      <c r="B30" s="166" t="s">
        <v>34</v>
      </c>
      <c r="C30" s="166"/>
      <c r="D30" s="11">
        <v>2346372</v>
      </c>
    </row>
    <row r="31" spans="1:4" s="1" customFormat="1" ht="15" x14ac:dyDescent="0.2">
      <c r="A31" s="10" t="s">
        <v>109</v>
      </c>
      <c r="B31" s="166" t="s">
        <v>35</v>
      </c>
      <c r="C31" s="166"/>
      <c r="D31" s="11">
        <v>5879031</v>
      </c>
    </row>
    <row r="32" spans="1:4" s="1" customFormat="1" ht="15" x14ac:dyDescent="0.2">
      <c r="A32" s="10" t="s">
        <v>110</v>
      </c>
      <c r="B32" s="166" t="s">
        <v>36</v>
      </c>
      <c r="C32" s="166"/>
      <c r="D32" s="11">
        <v>6116905</v>
      </c>
    </row>
    <row r="33" spans="1:4" s="1" customFormat="1" ht="15" x14ac:dyDescent="0.2">
      <c r="A33" s="10" t="s">
        <v>111</v>
      </c>
      <c r="B33" s="166" t="s">
        <v>37</v>
      </c>
      <c r="C33" s="166"/>
      <c r="D33" s="11">
        <v>3751328</v>
      </c>
    </row>
    <row r="34" spans="1:4" s="1" customFormat="1" ht="15" x14ac:dyDescent="0.2">
      <c r="A34" s="10" t="s">
        <v>112</v>
      </c>
      <c r="B34" s="166" t="s">
        <v>38</v>
      </c>
      <c r="C34" s="166"/>
      <c r="D34" s="11">
        <v>2462192</v>
      </c>
    </row>
    <row r="35" spans="1:4" s="1" customFormat="1" ht="15" x14ac:dyDescent="0.2">
      <c r="A35" s="10" t="s">
        <v>113</v>
      </c>
      <c r="B35" s="166" t="s">
        <v>39</v>
      </c>
      <c r="C35" s="166"/>
      <c r="D35" s="11">
        <v>1654713</v>
      </c>
    </row>
    <row r="36" spans="1:4" s="1" customFormat="1" ht="15" x14ac:dyDescent="0.2">
      <c r="A36" s="10" t="s">
        <v>114</v>
      </c>
      <c r="B36" s="166" t="s">
        <v>40</v>
      </c>
      <c r="C36" s="166"/>
      <c r="D36" s="11">
        <v>2236401</v>
      </c>
    </row>
    <row r="37" spans="1:4" s="1" customFormat="1" ht="15" x14ac:dyDescent="0.2">
      <c r="A37" s="165" t="s">
        <v>115</v>
      </c>
      <c r="B37" s="165"/>
      <c r="C37" s="165"/>
      <c r="D37" s="11">
        <v>84777835</v>
      </c>
    </row>
  </sheetData>
  <mergeCells count="36">
    <mergeCell ref="B13:C13"/>
    <mergeCell ref="C1:D1"/>
    <mergeCell ref="B2:D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XFD1048576"/>
    </sheetView>
  </sheetViews>
  <sheetFormatPr defaultColWidth="10.5" defaultRowHeight="15.75" outlineLevelRow="1" x14ac:dyDescent="0.2"/>
  <cols>
    <col min="1" max="1" width="10.5" style="56"/>
    <col min="2" max="2" width="51.83203125" style="57" customWidth="1"/>
    <col min="3" max="3" width="21" style="57" customWidth="1"/>
    <col min="4" max="4" width="9.5" style="57" customWidth="1"/>
    <col min="5" max="5" width="18.6640625" style="58" customWidth="1"/>
    <col min="6" max="6" width="8.1640625" style="58" customWidth="1"/>
    <col min="7" max="7" width="21.1640625" style="58" customWidth="1"/>
    <col min="8" max="8" width="10" style="58" customWidth="1"/>
    <col min="9" max="16384" width="10.5" style="59"/>
  </cols>
  <sheetData>
    <row r="1" spans="1:8" ht="42.75" customHeight="1" x14ac:dyDescent="0.2">
      <c r="F1" s="118" t="s">
        <v>304</v>
      </c>
      <c r="G1" s="118"/>
      <c r="H1" s="118"/>
    </row>
    <row r="2" spans="1:8" s="19" customFormat="1" ht="45.75" customHeight="1" x14ac:dyDescent="0.2">
      <c r="A2" s="132" t="s">
        <v>298</v>
      </c>
      <c r="B2" s="132"/>
      <c r="C2" s="132"/>
      <c r="D2" s="132"/>
      <c r="E2" s="132"/>
      <c r="F2" s="132"/>
      <c r="G2" s="132"/>
      <c r="H2" s="132"/>
    </row>
    <row r="3" spans="1:8" s="38" customFormat="1" ht="34.5" customHeight="1" x14ac:dyDescent="0.2">
      <c r="A3" s="128" t="s">
        <v>222</v>
      </c>
      <c r="B3" s="129" t="s">
        <v>299</v>
      </c>
      <c r="C3" s="130" t="s">
        <v>300</v>
      </c>
      <c r="D3" s="130"/>
      <c r="E3" s="131" t="s">
        <v>301</v>
      </c>
      <c r="F3" s="131"/>
      <c r="G3" s="131" t="s">
        <v>302</v>
      </c>
      <c r="H3" s="131"/>
    </row>
    <row r="4" spans="1:8" s="38" customFormat="1" ht="12.75" x14ac:dyDescent="0.2">
      <c r="A4" s="128"/>
      <c r="B4" s="129"/>
      <c r="C4" s="39" t="s">
        <v>303</v>
      </c>
      <c r="D4" s="40" t="s">
        <v>236</v>
      </c>
      <c r="E4" s="39" t="s">
        <v>303</v>
      </c>
      <c r="F4" s="40" t="s">
        <v>236</v>
      </c>
      <c r="G4" s="39" t="s">
        <v>303</v>
      </c>
      <c r="H4" s="40" t="s">
        <v>236</v>
      </c>
    </row>
    <row r="5" spans="1:8" s="2" customFormat="1" ht="11.25" x14ac:dyDescent="0.2">
      <c r="A5" s="44" t="s">
        <v>116</v>
      </c>
      <c r="B5" s="44" t="s">
        <v>117</v>
      </c>
      <c r="C5" s="45">
        <v>1046084707.38</v>
      </c>
      <c r="D5" s="47">
        <v>4150</v>
      </c>
      <c r="E5" s="45">
        <v>7261015.1100000003</v>
      </c>
      <c r="F5" s="47">
        <v>-23</v>
      </c>
      <c r="G5" s="45">
        <v>1053345722.49</v>
      </c>
      <c r="H5" s="47">
        <v>4127</v>
      </c>
    </row>
    <row r="6" spans="1:8" s="2" customFormat="1" ht="11.25" outlineLevel="1" x14ac:dyDescent="0.2">
      <c r="A6" s="60"/>
      <c r="B6" s="61" t="s">
        <v>272</v>
      </c>
      <c r="C6" s="53">
        <v>2542608.6</v>
      </c>
      <c r="D6" s="54">
        <v>12</v>
      </c>
      <c r="E6" s="53">
        <v>-211884.05</v>
      </c>
      <c r="F6" s="62">
        <v>-1</v>
      </c>
      <c r="G6" s="53">
        <v>2330724.5499999998</v>
      </c>
      <c r="H6" s="62">
        <v>11</v>
      </c>
    </row>
    <row r="7" spans="1:8" s="2" customFormat="1" ht="11.25" outlineLevel="1" x14ac:dyDescent="0.2">
      <c r="A7" s="60"/>
      <c r="B7" s="61" t="s">
        <v>273</v>
      </c>
      <c r="C7" s="53">
        <v>14627215.119999999</v>
      </c>
      <c r="D7" s="54">
        <v>28</v>
      </c>
      <c r="E7" s="53">
        <v>-1567201.62</v>
      </c>
      <c r="F7" s="62">
        <v>-3</v>
      </c>
      <c r="G7" s="53">
        <v>13060013.5</v>
      </c>
      <c r="H7" s="62">
        <v>25</v>
      </c>
    </row>
    <row r="8" spans="1:8" s="2" customFormat="1" ht="11.25" outlineLevel="1" x14ac:dyDescent="0.2">
      <c r="A8" s="60"/>
      <c r="B8" s="61" t="s">
        <v>306</v>
      </c>
      <c r="C8" s="53">
        <v>2953002.08</v>
      </c>
      <c r="D8" s="54">
        <v>16</v>
      </c>
      <c r="E8" s="53">
        <v>738250.52</v>
      </c>
      <c r="F8" s="62">
        <v>4</v>
      </c>
      <c r="G8" s="53">
        <v>3691252.6</v>
      </c>
      <c r="H8" s="62">
        <v>20</v>
      </c>
    </row>
    <row r="9" spans="1:8" s="2" customFormat="1" ht="11.25" outlineLevel="1" x14ac:dyDescent="0.2">
      <c r="A9" s="60"/>
      <c r="B9" s="61" t="s">
        <v>274</v>
      </c>
      <c r="C9" s="53">
        <v>10859457.279999999</v>
      </c>
      <c r="D9" s="54">
        <v>128</v>
      </c>
      <c r="E9" s="53">
        <v>-84839.51</v>
      </c>
      <c r="F9" s="62">
        <v>-1</v>
      </c>
      <c r="G9" s="53">
        <v>10774617.77</v>
      </c>
      <c r="H9" s="62">
        <v>127</v>
      </c>
    </row>
    <row r="10" spans="1:8" s="2" customFormat="1" ht="11.25" outlineLevel="1" x14ac:dyDescent="0.2">
      <c r="A10" s="60"/>
      <c r="B10" s="61" t="s">
        <v>307</v>
      </c>
      <c r="C10" s="53">
        <v>42353265.149999999</v>
      </c>
      <c r="D10" s="54">
        <v>245</v>
      </c>
      <c r="E10" s="53">
        <v>1382963.76</v>
      </c>
      <c r="F10" s="62">
        <v>8</v>
      </c>
      <c r="G10" s="53">
        <v>43736228.909999996</v>
      </c>
      <c r="H10" s="62">
        <v>253</v>
      </c>
    </row>
    <row r="11" spans="1:8" s="2" customFormat="1" ht="11.25" outlineLevel="1" x14ac:dyDescent="0.2">
      <c r="A11" s="60"/>
      <c r="B11" s="61" t="s">
        <v>308</v>
      </c>
      <c r="C11" s="53">
        <v>21412346.800000001</v>
      </c>
      <c r="D11" s="54">
        <v>104</v>
      </c>
      <c r="E11" s="53">
        <v>-4117759</v>
      </c>
      <c r="F11" s="62">
        <v>-20</v>
      </c>
      <c r="G11" s="53">
        <v>17294587.800000001</v>
      </c>
      <c r="H11" s="62">
        <v>84</v>
      </c>
    </row>
    <row r="12" spans="1:8" s="2" customFormat="1" ht="11.25" outlineLevel="1" x14ac:dyDescent="0.2">
      <c r="A12" s="60"/>
      <c r="B12" s="61" t="s">
        <v>309</v>
      </c>
      <c r="C12" s="53">
        <v>5003371.8</v>
      </c>
      <c r="D12" s="54">
        <v>20</v>
      </c>
      <c r="E12" s="53">
        <v>1250842.95</v>
      </c>
      <c r="F12" s="62">
        <v>5</v>
      </c>
      <c r="G12" s="53">
        <v>6254214.75</v>
      </c>
      <c r="H12" s="62">
        <v>25</v>
      </c>
    </row>
    <row r="13" spans="1:8" s="2" customFormat="1" ht="11.25" outlineLevel="1" x14ac:dyDescent="0.2">
      <c r="A13" s="60"/>
      <c r="B13" s="61" t="s">
        <v>310</v>
      </c>
      <c r="C13" s="53">
        <v>7268218.6500000004</v>
      </c>
      <c r="D13" s="54">
        <v>55</v>
      </c>
      <c r="E13" s="53">
        <v>-132149.43</v>
      </c>
      <c r="F13" s="62">
        <v>-1</v>
      </c>
      <c r="G13" s="53">
        <v>7136069.2199999997</v>
      </c>
      <c r="H13" s="62">
        <v>54</v>
      </c>
    </row>
    <row r="14" spans="1:8" s="2" customFormat="1" ht="11.25" outlineLevel="1" x14ac:dyDescent="0.2">
      <c r="A14" s="60"/>
      <c r="B14" s="61" t="s">
        <v>293</v>
      </c>
      <c r="C14" s="53">
        <v>7197153.2999999998</v>
      </c>
      <c r="D14" s="54">
        <v>45</v>
      </c>
      <c r="E14" s="53">
        <v>-479810.22</v>
      </c>
      <c r="F14" s="62">
        <v>-3</v>
      </c>
      <c r="G14" s="53">
        <v>6717343.0800000001</v>
      </c>
      <c r="H14" s="62">
        <v>42</v>
      </c>
    </row>
    <row r="15" spans="1:8" s="2" customFormat="1" ht="11.25" outlineLevel="1" x14ac:dyDescent="0.2">
      <c r="A15" s="60"/>
      <c r="B15" s="61" t="s">
        <v>311</v>
      </c>
      <c r="C15" s="53">
        <v>49657773</v>
      </c>
      <c r="D15" s="54">
        <v>190</v>
      </c>
      <c r="E15" s="53">
        <v>2613567</v>
      </c>
      <c r="F15" s="62">
        <v>10</v>
      </c>
      <c r="G15" s="53">
        <v>52271340</v>
      </c>
      <c r="H15" s="62">
        <v>200</v>
      </c>
    </row>
    <row r="16" spans="1:8" s="2" customFormat="1" ht="11.25" outlineLevel="1" x14ac:dyDescent="0.2">
      <c r="A16" s="60"/>
      <c r="B16" s="61" t="s">
        <v>312</v>
      </c>
      <c r="C16" s="53">
        <v>75488581.079999998</v>
      </c>
      <c r="D16" s="54">
        <v>261</v>
      </c>
      <c r="E16" s="53">
        <v>2603054.52</v>
      </c>
      <c r="F16" s="62">
        <v>9</v>
      </c>
      <c r="G16" s="53">
        <v>78091635.599999994</v>
      </c>
      <c r="H16" s="62">
        <v>270</v>
      </c>
    </row>
    <row r="17" spans="1:8" s="2" customFormat="1" ht="11.25" outlineLevel="1" x14ac:dyDescent="0.2">
      <c r="A17" s="60"/>
      <c r="B17" s="61" t="s">
        <v>313</v>
      </c>
      <c r="C17" s="53">
        <v>31468264.550000001</v>
      </c>
      <c r="D17" s="54">
        <v>95</v>
      </c>
      <c r="E17" s="53">
        <v>4968673.3499999996</v>
      </c>
      <c r="F17" s="62">
        <v>15</v>
      </c>
      <c r="G17" s="53">
        <v>36436937.899999999</v>
      </c>
      <c r="H17" s="62">
        <v>110</v>
      </c>
    </row>
    <row r="18" spans="1:8" s="2" customFormat="1" ht="11.25" outlineLevel="1" x14ac:dyDescent="0.2">
      <c r="A18" s="60"/>
      <c r="B18" s="61" t="s">
        <v>314</v>
      </c>
      <c r="C18" s="53">
        <v>33400911.600000001</v>
      </c>
      <c r="D18" s="54">
        <v>180</v>
      </c>
      <c r="E18" s="53">
        <v>-4639015.5</v>
      </c>
      <c r="F18" s="62">
        <v>-25</v>
      </c>
      <c r="G18" s="53">
        <v>28761896.100000001</v>
      </c>
      <c r="H18" s="62">
        <v>155</v>
      </c>
    </row>
    <row r="19" spans="1:8" s="2" customFormat="1" ht="11.25" outlineLevel="1" x14ac:dyDescent="0.2">
      <c r="A19" s="60"/>
      <c r="B19" s="61" t="s">
        <v>315</v>
      </c>
      <c r="C19" s="53">
        <v>92709955.200000003</v>
      </c>
      <c r="D19" s="54">
        <v>320</v>
      </c>
      <c r="E19" s="53">
        <v>1448593.05</v>
      </c>
      <c r="F19" s="62">
        <v>5</v>
      </c>
      <c r="G19" s="53">
        <v>94158548.25</v>
      </c>
      <c r="H19" s="62">
        <v>325</v>
      </c>
    </row>
    <row r="20" spans="1:8" s="2" customFormat="1" ht="11.25" outlineLevel="1" x14ac:dyDescent="0.2">
      <c r="A20" s="60"/>
      <c r="B20" s="61" t="s">
        <v>316</v>
      </c>
      <c r="C20" s="53">
        <v>33412699.280000001</v>
      </c>
      <c r="D20" s="54">
        <v>38</v>
      </c>
      <c r="E20" s="53">
        <v>14947786.52</v>
      </c>
      <c r="F20" s="62">
        <v>17</v>
      </c>
      <c r="G20" s="53">
        <v>48360485.799999997</v>
      </c>
      <c r="H20" s="62">
        <v>55</v>
      </c>
    </row>
    <row r="21" spans="1:8" s="2" customFormat="1" ht="11.25" outlineLevel="1" x14ac:dyDescent="0.2">
      <c r="A21" s="60"/>
      <c r="B21" s="61" t="s">
        <v>317</v>
      </c>
      <c r="C21" s="53">
        <v>51837472</v>
      </c>
      <c r="D21" s="54">
        <v>100</v>
      </c>
      <c r="E21" s="53">
        <v>-5183747.2</v>
      </c>
      <c r="F21" s="62">
        <v>-10</v>
      </c>
      <c r="G21" s="53">
        <v>46653724.799999997</v>
      </c>
      <c r="H21" s="62">
        <v>90</v>
      </c>
    </row>
    <row r="22" spans="1:8" s="2" customFormat="1" ht="11.25" outlineLevel="1" x14ac:dyDescent="0.2">
      <c r="A22" s="60"/>
      <c r="B22" s="61" t="s">
        <v>318</v>
      </c>
      <c r="C22" s="53">
        <v>14228040.84</v>
      </c>
      <c r="D22" s="54">
        <v>78</v>
      </c>
      <c r="E22" s="53">
        <v>-3648215.6</v>
      </c>
      <c r="F22" s="62">
        <v>-20</v>
      </c>
      <c r="G22" s="53">
        <v>10579825.24</v>
      </c>
      <c r="H22" s="62">
        <v>58</v>
      </c>
    </row>
    <row r="23" spans="1:8" s="2" customFormat="1" ht="11.25" outlineLevel="1" x14ac:dyDescent="0.2">
      <c r="A23" s="60"/>
      <c r="B23" s="61" t="s">
        <v>275</v>
      </c>
      <c r="C23" s="53">
        <v>4804341.5</v>
      </c>
      <c r="D23" s="54">
        <v>10</v>
      </c>
      <c r="E23" s="53">
        <v>480434.15</v>
      </c>
      <c r="F23" s="62">
        <v>1</v>
      </c>
      <c r="G23" s="53">
        <v>5284775.6500000004</v>
      </c>
      <c r="H23" s="62">
        <v>11</v>
      </c>
    </row>
    <row r="24" spans="1:8" s="2" customFormat="1" ht="11.25" outlineLevel="1" x14ac:dyDescent="0.2">
      <c r="A24" s="60"/>
      <c r="B24" s="61" t="s">
        <v>276</v>
      </c>
      <c r="C24" s="53">
        <v>15080567.4</v>
      </c>
      <c r="D24" s="54">
        <v>60</v>
      </c>
      <c r="E24" s="53">
        <v>-1256713.95</v>
      </c>
      <c r="F24" s="62">
        <v>-5</v>
      </c>
      <c r="G24" s="53">
        <v>13823853.449999999</v>
      </c>
      <c r="H24" s="62">
        <v>55</v>
      </c>
    </row>
    <row r="25" spans="1:8" s="2" customFormat="1" ht="11.25" outlineLevel="1" x14ac:dyDescent="0.2">
      <c r="A25" s="60"/>
      <c r="B25" s="61" t="s">
        <v>277</v>
      </c>
      <c r="C25" s="53">
        <v>8488806.6999999993</v>
      </c>
      <c r="D25" s="54">
        <v>38</v>
      </c>
      <c r="E25" s="53">
        <v>-1116948.25</v>
      </c>
      <c r="F25" s="62">
        <v>-5</v>
      </c>
      <c r="G25" s="53">
        <v>7371858.4500000002</v>
      </c>
      <c r="H25" s="62">
        <v>33</v>
      </c>
    </row>
    <row r="26" spans="1:8" s="2" customFormat="1" ht="11.25" outlineLevel="1" x14ac:dyDescent="0.2">
      <c r="A26" s="60"/>
      <c r="B26" s="61" t="s">
        <v>278</v>
      </c>
      <c r="C26" s="53">
        <v>5389020.1200000001</v>
      </c>
      <c r="D26" s="54">
        <v>22</v>
      </c>
      <c r="E26" s="53">
        <v>-734866.38</v>
      </c>
      <c r="F26" s="62">
        <v>-3</v>
      </c>
      <c r="G26" s="53">
        <v>4654153.74</v>
      </c>
      <c r="H26" s="62">
        <v>19</v>
      </c>
    </row>
    <row r="27" spans="1:8" s="2" customFormat="1" ht="11.25" x14ac:dyDescent="0.2">
      <c r="A27" s="44" t="s">
        <v>130</v>
      </c>
      <c r="B27" s="44" t="s">
        <v>3</v>
      </c>
      <c r="C27" s="45">
        <v>148399274.55000001</v>
      </c>
      <c r="D27" s="46">
        <v>786</v>
      </c>
      <c r="E27" s="45">
        <v>-855899.21</v>
      </c>
      <c r="F27" s="47">
        <v>2</v>
      </c>
      <c r="G27" s="45">
        <v>147543375.34</v>
      </c>
      <c r="H27" s="47">
        <v>788</v>
      </c>
    </row>
    <row r="28" spans="1:8" s="2" customFormat="1" ht="11.25" outlineLevel="1" x14ac:dyDescent="0.2">
      <c r="A28" s="60"/>
      <c r="B28" s="61" t="s">
        <v>279</v>
      </c>
      <c r="C28" s="53">
        <v>23754785.780000001</v>
      </c>
      <c r="D28" s="54">
        <v>34</v>
      </c>
      <c r="E28" s="53">
        <v>-2096010.51</v>
      </c>
      <c r="F28" s="62">
        <v>-3</v>
      </c>
      <c r="G28" s="53">
        <v>21658775.27</v>
      </c>
      <c r="H28" s="62">
        <v>31</v>
      </c>
    </row>
    <row r="29" spans="1:8" s="2" customFormat="1" ht="11.25" outlineLevel="1" x14ac:dyDescent="0.2">
      <c r="A29" s="60"/>
      <c r="B29" s="61" t="s">
        <v>280</v>
      </c>
      <c r="C29" s="53">
        <v>6944623.2800000003</v>
      </c>
      <c r="D29" s="54">
        <v>28</v>
      </c>
      <c r="E29" s="53">
        <v>1240111.3</v>
      </c>
      <c r="F29" s="62">
        <v>5</v>
      </c>
      <c r="G29" s="53">
        <v>8184734.5800000001</v>
      </c>
      <c r="H29" s="62">
        <v>33</v>
      </c>
    </row>
    <row r="30" spans="1:8" s="2" customFormat="1" ht="11.25" x14ac:dyDescent="0.2">
      <c r="A30" s="44" t="s">
        <v>131</v>
      </c>
      <c r="B30" s="44" t="s">
        <v>132</v>
      </c>
      <c r="C30" s="45">
        <v>49230520.770000003</v>
      </c>
      <c r="D30" s="46">
        <v>241</v>
      </c>
      <c r="E30" s="45">
        <v>10912831</v>
      </c>
      <c r="F30" s="47">
        <v>54</v>
      </c>
      <c r="G30" s="45">
        <v>60143351.770000003</v>
      </c>
      <c r="H30" s="47">
        <v>295</v>
      </c>
    </row>
    <row r="31" spans="1:8" s="2" customFormat="1" ht="11.25" outlineLevel="1" x14ac:dyDescent="0.2">
      <c r="A31" s="60"/>
      <c r="B31" s="61" t="s">
        <v>281</v>
      </c>
      <c r="C31" s="53">
        <v>2661656.13</v>
      </c>
      <c r="D31" s="54">
        <v>7</v>
      </c>
      <c r="E31" s="53">
        <v>-1520946.36</v>
      </c>
      <c r="F31" s="62">
        <v>-4</v>
      </c>
      <c r="G31" s="53">
        <v>1140709.77</v>
      </c>
      <c r="H31" s="62">
        <v>3</v>
      </c>
    </row>
    <row r="32" spans="1:8" s="2" customFormat="1" ht="11.25" outlineLevel="1" x14ac:dyDescent="0.2">
      <c r="A32" s="60"/>
      <c r="B32" s="61" t="s">
        <v>271</v>
      </c>
      <c r="C32" s="53">
        <v>1984829.4</v>
      </c>
      <c r="D32" s="54">
        <v>9</v>
      </c>
      <c r="E32" s="53">
        <v>-1102683</v>
      </c>
      <c r="F32" s="62">
        <v>-5</v>
      </c>
      <c r="G32" s="53">
        <v>882146.4</v>
      </c>
      <c r="H32" s="62">
        <v>4</v>
      </c>
    </row>
    <row r="33" spans="1:8" s="2" customFormat="1" ht="11.25" outlineLevel="1" x14ac:dyDescent="0.2">
      <c r="A33" s="60"/>
      <c r="B33" s="61" t="s">
        <v>282</v>
      </c>
      <c r="C33" s="53">
        <v>3038308.7</v>
      </c>
      <c r="D33" s="54">
        <v>10</v>
      </c>
      <c r="E33" s="53">
        <v>607661.74</v>
      </c>
      <c r="F33" s="62">
        <v>2</v>
      </c>
      <c r="G33" s="53">
        <v>3645970.44</v>
      </c>
      <c r="H33" s="62">
        <v>12</v>
      </c>
    </row>
    <row r="34" spans="1:8" s="2" customFormat="1" ht="11.25" outlineLevel="1" x14ac:dyDescent="0.2">
      <c r="A34" s="60"/>
      <c r="B34" s="61" t="s">
        <v>283</v>
      </c>
      <c r="C34" s="53">
        <v>7583759.2000000002</v>
      </c>
      <c r="D34" s="54">
        <v>40</v>
      </c>
      <c r="E34" s="53">
        <v>13271578.6</v>
      </c>
      <c r="F34" s="62">
        <v>70</v>
      </c>
      <c r="G34" s="53">
        <v>20855337.800000001</v>
      </c>
      <c r="H34" s="62">
        <v>110</v>
      </c>
    </row>
    <row r="35" spans="1:8" s="2" customFormat="1" ht="11.25" outlineLevel="1" x14ac:dyDescent="0.2">
      <c r="A35" s="60"/>
      <c r="B35" s="61" t="s">
        <v>284</v>
      </c>
      <c r="C35" s="53">
        <v>3097759.4</v>
      </c>
      <c r="D35" s="54">
        <v>20</v>
      </c>
      <c r="E35" s="53">
        <v>-1858655.64</v>
      </c>
      <c r="F35" s="62">
        <v>-12</v>
      </c>
      <c r="G35" s="53">
        <v>1239103.76</v>
      </c>
      <c r="H35" s="62">
        <v>8</v>
      </c>
    </row>
    <row r="36" spans="1:8" s="2" customFormat="1" ht="11.25" outlineLevel="1" x14ac:dyDescent="0.2">
      <c r="A36" s="60"/>
      <c r="B36" s="61" t="s">
        <v>285</v>
      </c>
      <c r="C36" s="53">
        <v>906495.6</v>
      </c>
      <c r="D36" s="54">
        <v>10</v>
      </c>
      <c r="E36" s="53">
        <v>-453247.8</v>
      </c>
      <c r="F36" s="62">
        <v>-5</v>
      </c>
      <c r="G36" s="53">
        <v>453247.8</v>
      </c>
      <c r="H36" s="62">
        <v>5</v>
      </c>
    </row>
    <row r="37" spans="1:8" s="1" customFormat="1" ht="11.25" x14ac:dyDescent="0.2">
      <c r="A37" s="63"/>
      <c r="B37" s="61" t="s">
        <v>276</v>
      </c>
      <c r="C37" s="63"/>
      <c r="D37" s="63"/>
      <c r="E37" s="53">
        <v>1759399.53</v>
      </c>
      <c r="F37" s="62">
        <v>7</v>
      </c>
      <c r="G37" s="53">
        <v>1759399.53</v>
      </c>
      <c r="H37" s="62">
        <v>7</v>
      </c>
    </row>
    <row r="38" spans="1:8" s="1" customFormat="1" ht="11.25" x14ac:dyDescent="0.2">
      <c r="A38" s="63"/>
      <c r="B38" s="61" t="s">
        <v>319</v>
      </c>
      <c r="C38" s="63"/>
      <c r="D38" s="63"/>
      <c r="E38" s="53">
        <v>656503.23</v>
      </c>
      <c r="F38" s="62">
        <v>3</v>
      </c>
      <c r="G38" s="53">
        <v>656503.23</v>
      </c>
      <c r="H38" s="62">
        <v>3</v>
      </c>
    </row>
    <row r="39" spans="1:8" s="2" customFormat="1" ht="11.25" outlineLevel="1" x14ac:dyDescent="0.2">
      <c r="A39" s="60"/>
      <c r="B39" s="61" t="s">
        <v>277</v>
      </c>
      <c r="C39" s="53">
        <v>2233896.5</v>
      </c>
      <c r="D39" s="54">
        <v>10</v>
      </c>
      <c r="E39" s="53">
        <v>-446779.3</v>
      </c>
      <c r="F39" s="62">
        <v>-2</v>
      </c>
      <c r="G39" s="53">
        <v>1787117.2</v>
      </c>
      <c r="H39" s="62">
        <v>8</v>
      </c>
    </row>
    <row r="40" spans="1:8" s="2" customFormat="1" ht="11.25" x14ac:dyDescent="0.2">
      <c r="A40" s="44" t="s">
        <v>320</v>
      </c>
      <c r="B40" s="44" t="s">
        <v>321</v>
      </c>
      <c r="C40" s="45">
        <v>7472503.9199999999</v>
      </c>
      <c r="D40" s="46">
        <v>53</v>
      </c>
      <c r="E40" s="45">
        <v>-281981.28000000003</v>
      </c>
      <c r="F40" s="47">
        <v>-2</v>
      </c>
      <c r="G40" s="45">
        <v>7190522.6399999997</v>
      </c>
      <c r="H40" s="47">
        <v>51</v>
      </c>
    </row>
    <row r="41" spans="1:8" s="2" customFormat="1" ht="11.25" outlineLevel="1" x14ac:dyDescent="0.2">
      <c r="A41" s="60"/>
      <c r="B41" s="61" t="s">
        <v>288</v>
      </c>
      <c r="C41" s="53">
        <v>7472503.9199999999</v>
      </c>
      <c r="D41" s="54">
        <v>53</v>
      </c>
      <c r="E41" s="53">
        <v>-281981.28000000003</v>
      </c>
      <c r="F41" s="62">
        <v>-2</v>
      </c>
      <c r="G41" s="53">
        <v>7190522.6399999997</v>
      </c>
      <c r="H41" s="62">
        <v>51</v>
      </c>
    </row>
    <row r="42" spans="1:8" s="2" customFormat="1" ht="11.25" x14ac:dyDescent="0.2">
      <c r="A42" s="44" t="s">
        <v>205</v>
      </c>
      <c r="B42" s="44" t="s">
        <v>206</v>
      </c>
      <c r="C42" s="45">
        <v>1105375242.1700001</v>
      </c>
      <c r="D42" s="47">
        <v>4585</v>
      </c>
      <c r="E42" s="45">
        <v>-5595522.54</v>
      </c>
      <c r="F42" s="47">
        <v>-34</v>
      </c>
      <c r="G42" s="45">
        <v>1099779719.6300001</v>
      </c>
      <c r="H42" s="47">
        <v>4551</v>
      </c>
    </row>
    <row r="43" spans="1:8" s="2" customFormat="1" ht="11.25" outlineLevel="1" x14ac:dyDescent="0.2">
      <c r="A43" s="60"/>
      <c r="B43" s="61" t="s">
        <v>271</v>
      </c>
      <c r="C43" s="53">
        <v>3749122.2</v>
      </c>
      <c r="D43" s="54">
        <v>17</v>
      </c>
      <c r="E43" s="53">
        <v>220536.6</v>
      </c>
      <c r="F43" s="62">
        <v>1</v>
      </c>
      <c r="G43" s="53">
        <v>3969658.8</v>
      </c>
      <c r="H43" s="62">
        <v>18</v>
      </c>
    </row>
    <row r="44" spans="1:8" s="2" customFormat="1" ht="11.25" outlineLevel="1" x14ac:dyDescent="0.2">
      <c r="A44" s="60"/>
      <c r="B44" s="61" t="s">
        <v>272</v>
      </c>
      <c r="C44" s="53">
        <v>635652.15</v>
      </c>
      <c r="D44" s="54">
        <v>3</v>
      </c>
      <c r="E44" s="53">
        <v>-211884.05</v>
      </c>
      <c r="F44" s="62">
        <v>-1</v>
      </c>
      <c r="G44" s="53">
        <v>423768.1</v>
      </c>
      <c r="H44" s="62">
        <v>2</v>
      </c>
    </row>
    <row r="45" spans="1:8" s="2" customFormat="1" ht="11.25" outlineLevel="1" x14ac:dyDescent="0.2">
      <c r="A45" s="60"/>
      <c r="B45" s="61" t="s">
        <v>284</v>
      </c>
      <c r="C45" s="53">
        <v>6195518.7999999998</v>
      </c>
      <c r="D45" s="54">
        <v>40</v>
      </c>
      <c r="E45" s="53">
        <v>-154887.97</v>
      </c>
      <c r="F45" s="62">
        <v>-1</v>
      </c>
      <c r="G45" s="53">
        <v>6040630.8300000001</v>
      </c>
      <c r="H45" s="62">
        <v>39</v>
      </c>
    </row>
    <row r="46" spans="1:8" s="2" customFormat="1" ht="11.25" outlineLevel="1" x14ac:dyDescent="0.2">
      <c r="A46" s="60"/>
      <c r="B46" s="61" t="s">
        <v>285</v>
      </c>
      <c r="C46" s="53">
        <v>906495.6</v>
      </c>
      <c r="D46" s="54">
        <v>10</v>
      </c>
      <c r="E46" s="53">
        <v>-815846.04</v>
      </c>
      <c r="F46" s="62">
        <v>-9</v>
      </c>
      <c r="G46" s="53">
        <v>90649.56</v>
      </c>
      <c r="H46" s="62">
        <v>1</v>
      </c>
    </row>
    <row r="47" spans="1:8" s="2" customFormat="1" ht="11.25" outlineLevel="1" x14ac:dyDescent="0.2">
      <c r="A47" s="60"/>
      <c r="B47" s="61" t="s">
        <v>289</v>
      </c>
      <c r="C47" s="53">
        <v>2299957.6800000002</v>
      </c>
      <c r="D47" s="54">
        <v>12</v>
      </c>
      <c r="E47" s="53">
        <v>958315.7</v>
      </c>
      <c r="F47" s="62">
        <v>5</v>
      </c>
      <c r="G47" s="53">
        <v>3258273.38</v>
      </c>
      <c r="H47" s="62">
        <v>17</v>
      </c>
    </row>
    <row r="48" spans="1:8" s="2" customFormat="1" ht="11.25" outlineLevel="1" x14ac:dyDescent="0.2">
      <c r="A48" s="60"/>
      <c r="B48" s="61" t="s">
        <v>290</v>
      </c>
      <c r="C48" s="53">
        <v>3317763.5</v>
      </c>
      <c r="D48" s="54">
        <v>10</v>
      </c>
      <c r="E48" s="53">
        <v>995329.05</v>
      </c>
      <c r="F48" s="62">
        <v>3</v>
      </c>
      <c r="G48" s="53">
        <v>4313092.55</v>
      </c>
      <c r="H48" s="62">
        <v>13</v>
      </c>
    </row>
    <row r="49" spans="1:8" s="2" customFormat="1" ht="11.25" outlineLevel="1" x14ac:dyDescent="0.2">
      <c r="A49" s="60"/>
      <c r="B49" s="61" t="s">
        <v>318</v>
      </c>
      <c r="C49" s="53">
        <v>167088274.47999999</v>
      </c>
      <c r="D49" s="54">
        <v>916</v>
      </c>
      <c r="E49" s="53">
        <v>-4013037.16</v>
      </c>
      <c r="F49" s="62">
        <v>-22</v>
      </c>
      <c r="G49" s="53">
        <v>163075237.31999999</v>
      </c>
      <c r="H49" s="62">
        <v>894</v>
      </c>
    </row>
    <row r="50" spans="1:8" s="2" customFormat="1" ht="11.25" outlineLevel="1" x14ac:dyDescent="0.2">
      <c r="A50" s="60"/>
      <c r="B50" s="61" t="s">
        <v>291</v>
      </c>
      <c r="C50" s="53">
        <v>4435650.4000000004</v>
      </c>
      <c r="D50" s="54">
        <v>10</v>
      </c>
      <c r="E50" s="53">
        <v>-443565.04</v>
      </c>
      <c r="F50" s="62">
        <v>-1</v>
      </c>
      <c r="G50" s="53">
        <v>3992085.36</v>
      </c>
      <c r="H50" s="62">
        <v>9</v>
      </c>
    </row>
    <row r="51" spans="1:8" s="2" customFormat="1" ht="11.25" outlineLevel="1" x14ac:dyDescent="0.2">
      <c r="A51" s="60"/>
      <c r="B51" s="61" t="s">
        <v>276</v>
      </c>
      <c r="C51" s="53">
        <v>67862553.299999997</v>
      </c>
      <c r="D51" s="54">
        <v>270</v>
      </c>
      <c r="E51" s="53">
        <v>-2513427.9</v>
      </c>
      <c r="F51" s="62">
        <v>-10</v>
      </c>
      <c r="G51" s="53">
        <v>65349125.399999999</v>
      </c>
      <c r="H51" s="62">
        <v>260</v>
      </c>
    </row>
    <row r="52" spans="1:8" s="2" customFormat="1" ht="11.25" outlineLevel="1" x14ac:dyDescent="0.2">
      <c r="A52" s="60"/>
      <c r="B52" s="61" t="s">
        <v>286</v>
      </c>
      <c r="C52" s="53">
        <v>19932856.829999998</v>
      </c>
      <c r="D52" s="54">
        <v>153</v>
      </c>
      <c r="E52" s="53">
        <v>-390840.33</v>
      </c>
      <c r="F52" s="62">
        <v>-3</v>
      </c>
      <c r="G52" s="53">
        <v>19542016.5</v>
      </c>
      <c r="H52" s="62">
        <v>150</v>
      </c>
    </row>
    <row r="53" spans="1:8" s="2" customFormat="1" ht="11.25" outlineLevel="1" x14ac:dyDescent="0.2">
      <c r="A53" s="60"/>
      <c r="B53" s="61" t="s">
        <v>292</v>
      </c>
      <c r="C53" s="53">
        <v>2127907.65</v>
      </c>
      <c r="D53" s="54">
        <v>11</v>
      </c>
      <c r="E53" s="53">
        <v>773784.6</v>
      </c>
      <c r="F53" s="62">
        <v>4</v>
      </c>
      <c r="G53" s="53">
        <v>2901692.25</v>
      </c>
      <c r="H53" s="62">
        <v>15</v>
      </c>
    </row>
    <row r="54" spans="1:8" s="2" customFormat="1" ht="11.25" x14ac:dyDescent="0.2">
      <c r="A54" s="44" t="s">
        <v>137</v>
      </c>
      <c r="B54" s="44" t="s">
        <v>7</v>
      </c>
      <c r="C54" s="45">
        <v>177479450.71000001</v>
      </c>
      <c r="D54" s="46">
        <v>843</v>
      </c>
      <c r="E54" s="45">
        <v>-4539987.9800000004</v>
      </c>
      <c r="F54" s="47">
        <v>-36</v>
      </c>
      <c r="G54" s="45">
        <v>172939462.72999999</v>
      </c>
      <c r="H54" s="47">
        <v>807</v>
      </c>
    </row>
    <row r="55" spans="1:8" s="2" customFormat="1" ht="11.25" outlineLevel="1" x14ac:dyDescent="0.2">
      <c r="A55" s="60"/>
      <c r="B55" s="61" t="s">
        <v>294</v>
      </c>
      <c r="C55" s="53">
        <v>14137979.1</v>
      </c>
      <c r="D55" s="54">
        <v>70</v>
      </c>
      <c r="E55" s="53">
        <v>-605913.39</v>
      </c>
      <c r="F55" s="62">
        <v>-3</v>
      </c>
      <c r="G55" s="53">
        <v>13532065.710000001</v>
      </c>
      <c r="H55" s="62">
        <v>67</v>
      </c>
    </row>
    <row r="56" spans="1:8" s="2" customFormat="1" ht="11.25" outlineLevel="1" x14ac:dyDescent="0.2">
      <c r="A56" s="60"/>
      <c r="B56" s="61" t="s">
        <v>311</v>
      </c>
      <c r="C56" s="53">
        <v>3920350.5</v>
      </c>
      <c r="D56" s="54">
        <v>15</v>
      </c>
      <c r="E56" s="53">
        <v>-1306783.5</v>
      </c>
      <c r="F56" s="62">
        <v>-5</v>
      </c>
      <c r="G56" s="53">
        <v>2613567</v>
      </c>
      <c r="H56" s="62">
        <v>10</v>
      </c>
    </row>
    <row r="57" spans="1:8" s="2" customFormat="1" ht="11.25" outlineLevel="1" x14ac:dyDescent="0.2">
      <c r="A57" s="60"/>
      <c r="B57" s="61" t="s">
        <v>312</v>
      </c>
      <c r="C57" s="53">
        <v>4338424.2</v>
      </c>
      <c r="D57" s="54">
        <v>15</v>
      </c>
      <c r="E57" s="53">
        <v>-1446141.4</v>
      </c>
      <c r="F57" s="62">
        <v>-5</v>
      </c>
      <c r="G57" s="53">
        <v>2892282.8</v>
      </c>
      <c r="H57" s="62">
        <v>10</v>
      </c>
    </row>
    <row r="58" spans="1:8" s="2" customFormat="1" ht="11.25" outlineLevel="1" x14ac:dyDescent="0.2">
      <c r="A58" s="60"/>
      <c r="B58" s="61" t="s">
        <v>313</v>
      </c>
      <c r="C58" s="53">
        <v>3312448.9</v>
      </c>
      <c r="D58" s="54">
        <v>10</v>
      </c>
      <c r="E58" s="53">
        <v>-993734.67</v>
      </c>
      <c r="F58" s="62">
        <v>-3</v>
      </c>
      <c r="G58" s="53">
        <v>2318714.23</v>
      </c>
      <c r="H58" s="62">
        <v>7</v>
      </c>
    </row>
    <row r="59" spans="1:8" s="2" customFormat="1" ht="11.25" outlineLevel="1" x14ac:dyDescent="0.2">
      <c r="A59" s="60"/>
      <c r="B59" s="61" t="s">
        <v>314</v>
      </c>
      <c r="C59" s="53">
        <v>3340091.16</v>
      </c>
      <c r="D59" s="54">
        <v>18</v>
      </c>
      <c r="E59" s="53">
        <v>-2226727.44</v>
      </c>
      <c r="F59" s="62">
        <v>-12</v>
      </c>
      <c r="G59" s="53">
        <v>1113363.72</v>
      </c>
      <c r="H59" s="62">
        <v>6</v>
      </c>
    </row>
    <row r="60" spans="1:8" s="2" customFormat="1" ht="11.25" outlineLevel="1" x14ac:dyDescent="0.2">
      <c r="A60" s="60"/>
      <c r="B60" s="61" t="s">
        <v>315</v>
      </c>
      <c r="C60" s="53">
        <v>5214934.9800000004</v>
      </c>
      <c r="D60" s="54">
        <v>18</v>
      </c>
      <c r="E60" s="53">
        <v>-3476623.32</v>
      </c>
      <c r="F60" s="62">
        <v>-12</v>
      </c>
      <c r="G60" s="53">
        <v>1738311.66</v>
      </c>
      <c r="H60" s="62">
        <v>6</v>
      </c>
    </row>
    <row r="61" spans="1:8" s="2" customFormat="1" ht="11.25" outlineLevel="1" x14ac:dyDescent="0.2">
      <c r="A61" s="60"/>
      <c r="B61" s="61" t="s">
        <v>316</v>
      </c>
      <c r="C61" s="53">
        <v>33412699.280000001</v>
      </c>
      <c r="D61" s="54">
        <v>38</v>
      </c>
      <c r="E61" s="53">
        <v>6154970.9199999999</v>
      </c>
      <c r="F61" s="62">
        <v>7</v>
      </c>
      <c r="G61" s="53">
        <v>39567670.200000003</v>
      </c>
      <c r="H61" s="62">
        <v>45</v>
      </c>
    </row>
    <row r="62" spans="1:8" s="2" customFormat="1" ht="11.25" outlineLevel="1" x14ac:dyDescent="0.2">
      <c r="A62" s="60"/>
      <c r="B62" s="61" t="s">
        <v>277</v>
      </c>
      <c r="C62" s="53">
        <v>3127455.1</v>
      </c>
      <c r="D62" s="54">
        <v>14</v>
      </c>
      <c r="E62" s="53">
        <v>-670168.94999999995</v>
      </c>
      <c r="F62" s="62">
        <v>-3</v>
      </c>
      <c r="G62" s="53">
        <v>2457286.15</v>
      </c>
      <c r="H62" s="62">
        <v>11</v>
      </c>
    </row>
    <row r="63" spans="1:8" s="2" customFormat="1" ht="11.25" outlineLevel="1" x14ac:dyDescent="0.2">
      <c r="A63" s="60"/>
      <c r="B63" s="61" t="s">
        <v>278</v>
      </c>
      <c r="C63" s="53">
        <v>734866.38</v>
      </c>
      <c r="D63" s="54">
        <v>3</v>
      </c>
      <c r="E63" s="53">
        <v>-244955.46</v>
      </c>
      <c r="F63" s="62">
        <v>-1</v>
      </c>
      <c r="G63" s="53">
        <v>489910.92</v>
      </c>
      <c r="H63" s="62">
        <v>2</v>
      </c>
    </row>
    <row r="64" spans="1:8" s="2" customFormat="1" ht="11.25" outlineLevel="1" x14ac:dyDescent="0.2">
      <c r="A64" s="60"/>
      <c r="B64" s="61" t="s">
        <v>295</v>
      </c>
      <c r="C64" s="53">
        <v>552178.46</v>
      </c>
      <c r="D64" s="54">
        <v>2</v>
      </c>
      <c r="E64" s="53">
        <v>276089.23</v>
      </c>
      <c r="F64" s="62">
        <v>1</v>
      </c>
      <c r="G64" s="53">
        <v>828267.69</v>
      </c>
      <c r="H64" s="62">
        <v>3</v>
      </c>
    </row>
    <row r="65" spans="1:8" s="2" customFormat="1" ht="11.25" x14ac:dyDescent="0.2">
      <c r="A65" s="44" t="s">
        <v>207</v>
      </c>
      <c r="B65" s="44" t="s">
        <v>76</v>
      </c>
      <c r="C65" s="45">
        <v>17672550.5</v>
      </c>
      <c r="D65" s="46">
        <v>31</v>
      </c>
      <c r="E65" s="45">
        <v>-2820778.65</v>
      </c>
      <c r="F65" s="47">
        <v>-3</v>
      </c>
      <c r="G65" s="45">
        <v>14851771.85</v>
      </c>
      <c r="H65" s="47">
        <v>28</v>
      </c>
    </row>
    <row r="66" spans="1:8" s="2" customFormat="1" ht="11.25" outlineLevel="1" x14ac:dyDescent="0.2">
      <c r="A66" s="60"/>
      <c r="B66" s="61" t="s">
        <v>296</v>
      </c>
      <c r="C66" s="53">
        <v>3699147.1</v>
      </c>
      <c r="D66" s="54">
        <v>11</v>
      </c>
      <c r="E66" s="53">
        <v>672572.2</v>
      </c>
      <c r="F66" s="62">
        <v>2</v>
      </c>
      <c r="G66" s="53">
        <v>4371719.3</v>
      </c>
      <c r="H66" s="62">
        <v>13</v>
      </c>
    </row>
    <row r="67" spans="1:8" s="2" customFormat="1" ht="11.25" outlineLevel="1" x14ac:dyDescent="0.2">
      <c r="A67" s="60"/>
      <c r="B67" s="61" t="s">
        <v>279</v>
      </c>
      <c r="C67" s="53">
        <v>13973403.4</v>
      </c>
      <c r="D67" s="54">
        <v>20</v>
      </c>
      <c r="E67" s="53">
        <v>-3493350.85</v>
      </c>
      <c r="F67" s="62">
        <v>-5</v>
      </c>
      <c r="G67" s="53">
        <v>10480052.550000001</v>
      </c>
      <c r="H67" s="62">
        <v>15</v>
      </c>
    </row>
    <row r="68" spans="1:8" s="2" customFormat="1" ht="11.25" x14ac:dyDescent="0.2">
      <c r="A68" s="44" t="s">
        <v>155</v>
      </c>
      <c r="B68" s="44" t="s">
        <v>9</v>
      </c>
      <c r="C68" s="45">
        <v>255852665.16999999</v>
      </c>
      <c r="D68" s="47">
        <v>1134</v>
      </c>
      <c r="E68" s="45">
        <v>-4096832.03</v>
      </c>
      <c r="F68" s="47">
        <v>-13</v>
      </c>
      <c r="G68" s="45">
        <v>251755833.13999999</v>
      </c>
      <c r="H68" s="47">
        <v>1121</v>
      </c>
    </row>
    <row r="69" spans="1:8" s="2" customFormat="1" ht="11.25" outlineLevel="1" x14ac:dyDescent="0.2">
      <c r="A69" s="60"/>
      <c r="B69" s="61" t="s">
        <v>273</v>
      </c>
      <c r="C69" s="53">
        <v>7836008.0999999996</v>
      </c>
      <c r="D69" s="54">
        <v>15</v>
      </c>
      <c r="E69" s="53">
        <v>-2612002.7000000002</v>
      </c>
      <c r="F69" s="62">
        <v>-5</v>
      </c>
      <c r="G69" s="53">
        <v>5224005.4000000004</v>
      </c>
      <c r="H69" s="62">
        <v>10</v>
      </c>
    </row>
    <row r="70" spans="1:8" s="2" customFormat="1" ht="11.25" outlineLevel="1" x14ac:dyDescent="0.2">
      <c r="A70" s="60"/>
      <c r="B70" s="61" t="s">
        <v>308</v>
      </c>
      <c r="C70" s="53">
        <v>36030391.25</v>
      </c>
      <c r="D70" s="54">
        <v>175</v>
      </c>
      <c r="E70" s="53">
        <v>-617663.85</v>
      </c>
      <c r="F70" s="62">
        <v>-3</v>
      </c>
      <c r="G70" s="53">
        <v>35412727.399999999</v>
      </c>
      <c r="H70" s="62">
        <v>172</v>
      </c>
    </row>
    <row r="71" spans="1:8" s="2" customFormat="1" ht="11.25" outlineLevel="1" x14ac:dyDescent="0.2">
      <c r="A71" s="60"/>
      <c r="B71" s="61" t="s">
        <v>309</v>
      </c>
      <c r="C71" s="53">
        <v>17511801.300000001</v>
      </c>
      <c r="D71" s="54">
        <v>70</v>
      </c>
      <c r="E71" s="53">
        <v>-750505.77</v>
      </c>
      <c r="F71" s="62">
        <v>-3</v>
      </c>
      <c r="G71" s="53">
        <v>16761295.529999999</v>
      </c>
      <c r="H71" s="62">
        <v>67</v>
      </c>
    </row>
    <row r="72" spans="1:8" s="2" customFormat="1" ht="11.25" outlineLevel="1" x14ac:dyDescent="0.2">
      <c r="A72" s="60"/>
      <c r="B72" s="61" t="s">
        <v>293</v>
      </c>
      <c r="C72" s="53">
        <v>19192408.800000001</v>
      </c>
      <c r="D72" s="54">
        <v>120</v>
      </c>
      <c r="E72" s="53">
        <v>2718924.58</v>
      </c>
      <c r="F72" s="62">
        <v>17</v>
      </c>
      <c r="G72" s="53">
        <v>21911333.379999999</v>
      </c>
      <c r="H72" s="62">
        <v>137</v>
      </c>
    </row>
    <row r="73" spans="1:8" s="2" customFormat="1" ht="11.25" outlineLevel="1" x14ac:dyDescent="0.2">
      <c r="A73" s="60"/>
      <c r="B73" s="61" t="s">
        <v>311</v>
      </c>
      <c r="C73" s="53">
        <v>15681402</v>
      </c>
      <c r="D73" s="54">
        <v>60</v>
      </c>
      <c r="E73" s="53">
        <v>-784070.1</v>
      </c>
      <c r="F73" s="62">
        <v>-3</v>
      </c>
      <c r="G73" s="53">
        <v>14897331.9</v>
      </c>
      <c r="H73" s="62">
        <v>57</v>
      </c>
    </row>
    <row r="74" spans="1:8" s="2" customFormat="1" ht="11.25" outlineLevel="1" x14ac:dyDescent="0.2">
      <c r="A74" s="60"/>
      <c r="B74" s="61" t="s">
        <v>312</v>
      </c>
      <c r="C74" s="53">
        <v>26030545.199999999</v>
      </c>
      <c r="D74" s="54">
        <v>90</v>
      </c>
      <c r="E74" s="53">
        <v>-1446141.4</v>
      </c>
      <c r="F74" s="62">
        <v>-5</v>
      </c>
      <c r="G74" s="53">
        <v>24584403.800000001</v>
      </c>
      <c r="H74" s="62">
        <v>85</v>
      </c>
    </row>
    <row r="75" spans="1:8" s="2" customFormat="1" ht="11.25" outlineLevel="1" x14ac:dyDescent="0.2">
      <c r="A75" s="60"/>
      <c r="B75" s="61" t="s">
        <v>313</v>
      </c>
      <c r="C75" s="53">
        <v>19874693.399999999</v>
      </c>
      <c r="D75" s="54">
        <v>60</v>
      </c>
      <c r="E75" s="53">
        <v>-993734.67</v>
      </c>
      <c r="F75" s="62">
        <v>-3</v>
      </c>
      <c r="G75" s="53">
        <v>18880958.73</v>
      </c>
      <c r="H75" s="62">
        <v>57</v>
      </c>
    </row>
    <row r="76" spans="1:8" s="2" customFormat="1" ht="11.25" outlineLevel="1" x14ac:dyDescent="0.2">
      <c r="A76" s="60"/>
      <c r="B76" s="61" t="s">
        <v>314</v>
      </c>
      <c r="C76" s="53">
        <v>7422424.7999999998</v>
      </c>
      <c r="D76" s="54">
        <v>40</v>
      </c>
      <c r="E76" s="53">
        <v>-1670045.58</v>
      </c>
      <c r="F76" s="62">
        <v>-9</v>
      </c>
      <c r="G76" s="53">
        <v>5752379.2199999997</v>
      </c>
      <c r="H76" s="62">
        <v>31</v>
      </c>
    </row>
    <row r="77" spans="1:8" s="2" customFormat="1" ht="11.25" outlineLevel="1" x14ac:dyDescent="0.2">
      <c r="A77" s="60"/>
      <c r="B77" s="61" t="s">
        <v>315</v>
      </c>
      <c r="C77" s="53">
        <v>20280302.699999999</v>
      </c>
      <c r="D77" s="54">
        <v>70</v>
      </c>
      <c r="E77" s="53">
        <v>-579437.22</v>
      </c>
      <c r="F77" s="62">
        <v>-2</v>
      </c>
      <c r="G77" s="53">
        <v>19700865.48</v>
      </c>
      <c r="H77" s="62">
        <v>68</v>
      </c>
    </row>
    <row r="78" spans="1:8" s="2" customFormat="1" ht="11.25" outlineLevel="1" x14ac:dyDescent="0.2">
      <c r="A78" s="60"/>
      <c r="B78" s="61" t="s">
        <v>316</v>
      </c>
      <c r="C78" s="53">
        <v>15827068.08</v>
      </c>
      <c r="D78" s="54">
        <v>18</v>
      </c>
      <c r="E78" s="53">
        <v>2637844.6800000002</v>
      </c>
      <c r="F78" s="62">
        <v>3</v>
      </c>
      <c r="G78" s="53">
        <v>18464912.760000002</v>
      </c>
      <c r="H78" s="62">
        <v>21</v>
      </c>
    </row>
    <row r="79" spans="1:8" s="2" customFormat="1" ht="11.25" x14ac:dyDescent="0.2">
      <c r="A79" s="44" t="s">
        <v>208</v>
      </c>
      <c r="B79" s="44" t="s">
        <v>77</v>
      </c>
      <c r="C79" s="45">
        <v>7629043.6500000004</v>
      </c>
      <c r="D79" s="46">
        <v>22</v>
      </c>
      <c r="E79" s="45">
        <v>-1273281.04</v>
      </c>
      <c r="F79" s="47">
        <v>-6</v>
      </c>
      <c r="G79" s="45">
        <v>6355762.6100000003</v>
      </c>
      <c r="H79" s="47">
        <v>16</v>
      </c>
    </row>
    <row r="80" spans="1:8" s="2" customFormat="1" ht="11.25" outlineLevel="1" collapsed="1" x14ac:dyDescent="0.2">
      <c r="A80" s="60"/>
      <c r="B80" s="61" t="s">
        <v>297</v>
      </c>
      <c r="C80" s="53">
        <v>1781690.1</v>
      </c>
      <c r="D80" s="54">
        <v>10</v>
      </c>
      <c r="E80" s="53">
        <v>-1247183.07</v>
      </c>
      <c r="F80" s="62">
        <v>-7</v>
      </c>
      <c r="G80" s="53">
        <v>534507.03</v>
      </c>
      <c r="H80" s="62">
        <v>3</v>
      </c>
    </row>
    <row r="81" spans="1:8" s="2" customFormat="1" ht="11.25" outlineLevel="1" x14ac:dyDescent="0.2">
      <c r="A81" s="60"/>
      <c r="B81" s="61" t="s">
        <v>296</v>
      </c>
      <c r="C81" s="53">
        <v>2354002.7000000002</v>
      </c>
      <c r="D81" s="54">
        <v>7</v>
      </c>
      <c r="E81" s="53">
        <v>672572.2</v>
      </c>
      <c r="F81" s="62">
        <v>2</v>
      </c>
      <c r="G81" s="53">
        <v>3026574.9</v>
      </c>
      <c r="H81" s="62">
        <v>9</v>
      </c>
    </row>
    <row r="82" spans="1:8" s="2" customFormat="1" ht="11.25" outlineLevel="1" x14ac:dyDescent="0.2">
      <c r="A82" s="60"/>
      <c r="B82" s="61" t="s">
        <v>279</v>
      </c>
      <c r="C82" s="53">
        <v>3493350.85</v>
      </c>
      <c r="D82" s="54">
        <v>5</v>
      </c>
      <c r="E82" s="53">
        <v>-698670.17</v>
      </c>
      <c r="F82" s="62">
        <v>-1</v>
      </c>
      <c r="G82" s="53">
        <v>2794680.68</v>
      </c>
      <c r="H82" s="62">
        <v>4</v>
      </c>
    </row>
    <row r="83" spans="1:8" s="2" customFormat="1" ht="11.25" x14ac:dyDescent="0.2">
      <c r="A83" s="44" t="s">
        <v>159</v>
      </c>
      <c r="B83" s="44" t="s">
        <v>14</v>
      </c>
      <c r="C83" s="45">
        <v>116862168.34</v>
      </c>
      <c r="D83" s="46">
        <v>535</v>
      </c>
      <c r="E83" s="45">
        <v>-2775773.27</v>
      </c>
      <c r="F83" s="47">
        <v>-20</v>
      </c>
      <c r="G83" s="45">
        <v>114086395.06999999</v>
      </c>
      <c r="H83" s="47">
        <v>515</v>
      </c>
    </row>
    <row r="84" spans="1:8" s="2" customFormat="1" ht="11.25" outlineLevel="1" collapsed="1" x14ac:dyDescent="0.2">
      <c r="A84" s="60"/>
      <c r="B84" s="61" t="s">
        <v>296</v>
      </c>
      <c r="C84" s="53">
        <v>1008858.3</v>
      </c>
      <c r="D84" s="54">
        <v>3</v>
      </c>
      <c r="E84" s="53">
        <v>-1008858.3</v>
      </c>
      <c r="F84" s="62">
        <v>-3</v>
      </c>
      <c r="G84" s="53">
        <v>0</v>
      </c>
      <c r="H84" s="62">
        <v>0</v>
      </c>
    </row>
    <row r="85" spans="1:8" s="2" customFormat="1" ht="11.25" outlineLevel="1" x14ac:dyDescent="0.2">
      <c r="A85" s="60"/>
      <c r="B85" s="61" t="s">
        <v>287</v>
      </c>
      <c r="C85" s="53">
        <v>13462762.560000001</v>
      </c>
      <c r="D85" s="54">
        <v>52</v>
      </c>
      <c r="E85" s="53">
        <v>2588992.7999999998</v>
      </c>
      <c r="F85" s="62">
        <v>10</v>
      </c>
      <c r="G85" s="53">
        <v>16051755.359999999</v>
      </c>
      <c r="H85" s="62">
        <v>62</v>
      </c>
    </row>
    <row r="86" spans="1:8" s="2" customFormat="1" ht="11.25" outlineLevel="1" x14ac:dyDescent="0.2">
      <c r="A86" s="60"/>
      <c r="B86" s="61" t="s">
        <v>308</v>
      </c>
      <c r="C86" s="53">
        <v>7206078.25</v>
      </c>
      <c r="D86" s="54">
        <v>35</v>
      </c>
      <c r="E86" s="53">
        <v>-823551.8</v>
      </c>
      <c r="F86" s="62">
        <v>-4</v>
      </c>
      <c r="G86" s="53">
        <v>6382526.4500000002</v>
      </c>
      <c r="H86" s="62">
        <v>31</v>
      </c>
    </row>
    <row r="87" spans="1:8" s="2" customFormat="1" ht="11.25" outlineLevel="1" x14ac:dyDescent="0.2">
      <c r="A87" s="60"/>
      <c r="B87" s="61" t="s">
        <v>293</v>
      </c>
      <c r="C87" s="53">
        <v>3198734.8</v>
      </c>
      <c r="D87" s="54">
        <v>20</v>
      </c>
      <c r="E87" s="53">
        <v>-479810.22</v>
      </c>
      <c r="F87" s="62">
        <v>-3</v>
      </c>
      <c r="G87" s="53">
        <v>2718924.58</v>
      </c>
      <c r="H87" s="62">
        <v>17</v>
      </c>
    </row>
    <row r="88" spans="1:8" s="2" customFormat="1" ht="11.25" outlineLevel="1" x14ac:dyDescent="0.2">
      <c r="A88" s="60"/>
      <c r="B88" s="61" t="s">
        <v>312</v>
      </c>
      <c r="C88" s="53">
        <v>1446141.4</v>
      </c>
      <c r="D88" s="54">
        <v>5</v>
      </c>
      <c r="E88" s="53">
        <v>-289228.28000000003</v>
      </c>
      <c r="F88" s="62">
        <v>-1</v>
      </c>
      <c r="G88" s="53">
        <v>1156913.1200000001</v>
      </c>
      <c r="H88" s="62">
        <v>4</v>
      </c>
    </row>
    <row r="89" spans="1:8" s="2" customFormat="1" ht="11.25" outlineLevel="1" x14ac:dyDescent="0.2">
      <c r="A89" s="60"/>
      <c r="B89" s="61" t="s">
        <v>313</v>
      </c>
      <c r="C89" s="53">
        <v>993734.67</v>
      </c>
      <c r="D89" s="54">
        <v>3</v>
      </c>
      <c r="E89" s="53">
        <v>-331244.89</v>
      </c>
      <c r="F89" s="62">
        <v>-1</v>
      </c>
      <c r="G89" s="53">
        <v>662489.78</v>
      </c>
      <c r="H89" s="62">
        <v>2</v>
      </c>
    </row>
    <row r="90" spans="1:8" s="2" customFormat="1" ht="11.25" outlineLevel="1" x14ac:dyDescent="0.2">
      <c r="A90" s="60"/>
      <c r="B90" s="61" t="s">
        <v>314</v>
      </c>
      <c r="C90" s="53">
        <v>7422424.7999999998</v>
      </c>
      <c r="D90" s="54">
        <v>40</v>
      </c>
      <c r="E90" s="53">
        <v>-1670045.58</v>
      </c>
      <c r="F90" s="62">
        <v>-9</v>
      </c>
      <c r="G90" s="53">
        <v>5752379.2199999997</v>
      </c>
      <c r="H90" s="62">
        <v>31</v>
      </c>
    </row>
    <row r="91" spans="1:8" s="2" customFormat="1" ht="11.25" outlineLevel="1" x14ac:dyDescent="0.2">
      <c r="A91" s="60"/>
      <c r="B91" s="61" t="s">
        <v>315</v>
      </c>
      <c r="C91" s="53">
        <v>11588744.4</v>
      </c>
      <c r="D91" s="54">
        <v>40</v>
      </c>
      <c r="E91" s="53">
        <v>-2897186.1</v>
      </c>
      <c r="F91" s="62">
        <v>-10</v>
      </c>
      <c r="G91" s="53">
        <v>8691558.3000000007</v>
      </c>
      <c r="H91" s="62">
        <v>30</v>
      </c>
    </row>
    <row r="92" spans="1:8" s="2" customFormat="1" ht="11.25" outlineLevel="1" x14ac:dyDescent="0.2">
      <c r="A92" s="60"/>
      <c r="B92" s="61" t="s">
        <v>316</v>
      </c>
      <c r="C92" s="53">
        <v>7913534.04</v>
      </c>
      <c r="D92" s="54">
        <v>9</v>
      </c>
      <c r="E92" s="53">
        <v>2637844.6800000002</v>
      </c>
      <c r="F92" s="62">
        <v>3</v>
      </c>
      <c r="G92" s="53">
        <v>10551378.720000001</v>
      </c>
      <c r="H92" s="62">
        <v>12</v>
      </c>
    </row>
    <row r="93" spans="1:8" s="2" customFormat="1" ht="11.25" outlineLevel="1" x14ac:dyDescent="0.2">
      <c r="A93" s="60"/>
      <c r="B93" s="61" t="s">
        <v>276</v>
      </c>
      <c r="C93" s="53">
        <v>3267456.27</v>
      </c>
      <c r="D93" s="54">
        <v>13</v>
      </c>
      <c r="E93" s="53">
        <v>-502685.58</v>
      </c>
      <c r="F93" s="62">
        <v>-2</v>
      </c>
      <c r="G93" s="53">
        <v>2764770.69</v>
      </c>
      <c r="H93" s="62">
        <v>11</v>
      </c>
    </row>
    <row r="94" spans="1:8" s="2" customFormat="1" ht="11.25" x14ac:dyDescent="0.2">
      <c r="A94" s="117" t="s">
        <v>133</v>
      </c>
      <c r="B94" s="117"/>
      <c r="C94" s="45">
        <v>2932058127.1599998</v>
      </c>
      <c r="D94" s="47">
        <v>12380</v>
      </c>
      <c r="E94" s="45">
        <v>-4066209.89</v>
      </c>
      <c r="F94" s="47">
        <v>-81</v>
      </c>
      <c r="G94" s="45">
        <v>2927991917.27</v>
      </c>
      <c r="H94" s="47">
        <v>12299</v>
      </c>
    </row>
    <row r="95" spans="1:8" s="2" customFormat="1" ht="11.25" x14ac:dyDescent="0.2">
      <c r="A95" s="126" t="s">
        <v>322</v>
      </c>
      <c r="B95" s="127"/>
      <c r="C95" s="64">
        <v>300506350.68000001</v>
      </c>
      <c r="D95" s="65">
        <v>925</v>
      </c>
      <c r="E95" s="64">
        <v>-23127.15</v>
      </c>
      <c r="F95" s="65">
        <v>77</v>
      </c>
      <c r="G95" s="64">
        <v>300483223.52999997</v>
      </c>
      <c r="H95" s="65">
        <v>1002</v>
      </c>
    </row>
  </sheetData>
  <mergeCells count="9">
    <mergeCell ref="A94:B94"/>
    <mergeCell ref="A95:B95"/>
    <mergeCell ref="F1:H1"/>
    <mergeCell ref="A3:A4"/>
    <mergeCell ref="B3:B4"/>
    <mergeCell ref="C3:D3"/>
    <mergeCell ref="E3:F3"/>
    <mergeCell ref="G3:H3"/>
    <mergeCell ref="A2:H2"/>
  </mergeCells>
  <pageMargins left="0.7" right="0.7" top="0.75" bottom="0.75" header="0.3" footer="0.3"/>
  <pageSetup paperSize="9" scale="6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7"/>
  <sheetViews>
    <sheetView tabSelected="1" view="pageBreakPreview" zoomScale="120" zoomScaleNormal="100" zoomScaleSheetLayoutView="120" workbookViewId="0">
      <selection activeCell="B1" sqref="B1:C1"/>
    </sheetView>
  </sheetViews>
  <sheetFormatPr defaultColWidth="10.5" defaultRowHeight="11.25" x14ac:dyDescent="0.2"/>
  <cols>
    <col min="1" max="1" width="54.33203125" style="1" customWidth="1"/>
    <col min="2" max="2" width="18" style="1" customWidth="1"/>
    <col min="3" max="3" width="17" style="1" customWidth="1"/>
    <col min="4" max="16384" width="10.5" style="2"/>
  </cols>
  <sheetData>
    <row r="1" spans="1:3" s="1" customFormat="1" ht="48.75" customHeight="1" x14ac:dyDescent="0.2">
      <c r="B1" s="155" t="s">
        <v>219</v>
      </c>
      <c r="C1" s="155"/>
    </row>
    <row r="2" spans="1:3" ht="11.1" customHeight="1" x14ac:dyDescent="0.2"/>
    <row r="3" spans="1:3" ht="55.5" customHeight="1" x14ac:dyDescent="0.2">
      <c r="A3" s="169" t="s">
        <v>75</v>
      </c>
      <c r="B3" s="169"/>
      <c r="C3" s="169"/>
    </row>
    <row r="4" spans="1:3" ht="11.1" customHeight="1" x14ac:dyDescent="0.2"/>
    <row r="5" spans="1:3" ht="45" x14ac:dyDescent="0.2">
      <c r="A5" s="3" t="s">
        <v>1</v>
      </c>
      <c r="B5" s="12" t="s">
        <v>2</v>
      </c>
      <c r="C5" s="13" t="s">
        <v>49</v>
      </c>
    </row>
    <row r="6" spans="1:3" x14ac:dyDescent="0.2">
      <c r="A6" s="6" t="s">
        <v>5</v>
      </c>
      <c r="B6" s="7">
        <v>2796</v>
      </c>
      <c r="C6" s="7">
        <v>238361</v>
      </c>
    </row>
    <row r="7" spans="1:3" x14ac:dyDescent="0.2">
      <c r="A7" s="6" t="s">
        <v>6</v>
      </c>
      <c r="B7" s="7">
        <v>2954</v>
      </c>
      <c r="C7" s="7">
        <v>204165</v>
      </c>
    </row>
    <row r="8" spans="1:3" x14ac:dyDescent="0.2">
      <c r="A8" s="6" t="s">
        <v>8</v>
      </c>
      <c r="B8" s="7">
        <v>66219</v>
      </c>
      <c r="C8" s="7">
        <v>1139243</v>
      </c>
    </row>
    <row r="9" spans="1:3" x14ac:dyDescent="0.2">
      <c r="A9" s="6" t="s">
        <v>76</v>
      </c>
      <c r="B9" s="7">
        <v>206378</v>
      </c>
      <c r="C9" s="7">
        <v>15831083</v>
      </c>
    </row>
    <row r="10" spans="1:3" x14ac:dyDescent="0.2">
      <c r="A10" s="6" t="s">
        <v>77</v>
      </c>
      <c r="B10" s="7">
        <v>72003</v>
      </c>
      <c r="C10" s="7">
        <v>5299900</v>
      </c>
    </row>
    <row r="11" spans="1:3" x14ac:dyDescent="0.2">
      <c r="A11" s="6" t="s">
        <v>10</v>
      </c>
      <c r="B11" s="7">
        <v>18811</v>
      </c>
      <c r="C11" s="7">
        <v>333221</v>
      </c>
    </row>
    <row r="12" spans="1:3" x14ac:dyDescent="0.2">
      <c r="A12" s="6" t="s">
        <v>11</v>
      </c>
      <c r="B12" s="7">
        <v>41025</v>
      </c>
      <c r="C12" s="7">
        <v>2525362</v>
      </c>
    </row>
    <row r="13" spans="1:3" x14ac:dyDescent="0.2">
      <c r="A13" s="6" t="s">
        <v>13</v>
      </c>
      <c r="B13" s="7">
        <v>11480</v>
      </c>
      <c r="C13" s="7">
        <v>727967</v>
      </c>
    </row>
    <row r="14" spans="1:3" x14ac:dyDescent="0.2">
      <c r="A14" s="6" t="s">
        <v>14</v>
      </c>
      <c r="B14" s="7">
        <v>50450</v>
      </c>
      <c r="C14" s="7">
        <v>3177592</v>
      </c>
    </row>
    <row r="15" spans="1:3" x14ac:dyDescent="0.2">
      <c r="A15" s="6" t="s">
        <v>15</v>
      </c>
      <c r="B15" s="7">
        <v>29943</v>
      </c>
      <c r="C15" s="7">
        <v>1923614</v>
      </c>
    </row>
    <row r="16" spans="1:3" x14ac:dyDescent="0.2">
      <c r="A16" s="6" t="s">
        <v>16</v>
      </c>
      <c r="B16" s="7">
        <v>20472</v>
      </c>
      <c r="C16" s="7">
        <v>1121933</v>
      </c>
    </row>
    <row r="17" spans="1:3" x14ac:dyDescent="0.2">
      <c r="A17" s="6" t="s">
        <v>17</v>
      </c>
      <c r="B17" s="7">
        <v>5615</v>
      </c>
      <c r="C17" s="7">
        <v>346745</v>
      </c>
    </row>
    <row r="18" spans="1:3" x14ac:dyDescent="0.2">
      <c r="A18" s="6" t="s">
        <v>18</v>
      </c>
      <c r="B18" s="7">
        <v>7280</v>
      </c>
      <c r="C18" s="7">
        <v>439930</v>
      </c>
    </row>
    <row r="19" spans="1:3" x14ac:dyDescent="0.2">
      <c r="A19" s="6" t="s">
        <v>19</v>
      </c>
      <c r="B19" s="7">
        <v>6180</v>
      </c>
      <c r="C19" s="7">
        <v>376537</v>
      </c>
    </row>
    <row r="20" spans="1:3" x14ac:dyDescent="0.2">
      <c r="A20" s="6" t="s">
        <v>20</v>
      </c>
      <c r="B20" s="7">
        <v>22004</v>
      </c>
      <c r="C20" s="7">
        <v>1298567</v>
      </c>
    </row>
    <row r="21" spans="1:3" x14ac:dyDescent="0.2">
      <c r="A21" s="6" t="s">
        <v>21</v>
      </c>
      <c r="B21" s="7">
        <v>20504</v>
      </c>
      <c r="C21" s="7">
        <v>1178433</v>
      </c>
    </row>
    <row r="22" spans="1:3" x14ac:dyDescent="0.2">
      <c r="A22" s="6" t="s">
        <v>22</v>
      </c>
      <c r="B22" s="7">
        <v>5527</v>
      </c>
      <c r="C22" s="7">
        <v>338828</v>
      </c>
    </row>
    <row r="23" spans="1:3" x14ac:dyDescent="0.2">
      <c r="A23" s="6" t="s">
        <v>23</v>
      </c>
      <c r="B23" s="7">
        <v>10440</v>
      </c>
      <c r="C23" s="7">
        <v>578333</v>
      </c>
    </row>
    <row r="24" spans="1:3" x14ac:dyDescent="0.2">
      <c r="A24" s="6" t="s">
        <v>24</v>
      </c>
      <c r="B24" s="7">
        <v>27018</v>
      </c>
      <c r="C24" s="7">
        <v>1538494</v>
      </c>
    </row>
    <row r="25" spans="1:3" x14ac:dyDescent="0.2">
      <c r="A25" s="6" t="s">
        <v>25</v>
      </c>
      <c r="B25" s="7">
        <v>17633</v>
      </c>
      <c r="C25" s="7">
        <v>977001</v>
      </c>
    </row>
    <row r="26" spans="1:3" x14ac:dyDescent="0.2">
      <c r="A26" s="6" t="s">
        <v>26</v>
      </c>
      <c r="B26" s="7">
        <v>6739</v>
      </c>
      <c r="C26" s="7">
        <v>411759</v>
      </c>
    </row>
    <row r="27" spans="1:3" x14ac:dyDescent="0.2">
      <c r="A27" s="6" t="s">
        <v>27</v>
      </c>
      <c r="B27" s="7">
        <v>14272</v>
      </c>
      <c r="C27" s="7">
        <v>793071</v>
      </c>
    </row>
    <row r="28" spans="1:3" x14ac:dyDescent="0.2">
      <c r="A28" s="6" t="s">
        <v>28</v>
      </c>
      <c r="B28" s="7">
        <v>7893</v>
      </c>
      <c r="C28" s="7">
        <v>483729</v>
      </c>
    </row>
    <row r="29" spans="1:3" x14ac:dyDescent="0.2">
      <c r="A29" s="6" t="s">
        <v>29</v>
      </c>
      <c r="B29" s="7">
        <v>38636</v>
      </c>
      <c r="C29" s="7">
        <v>2197198</v>
      </c>
    </row>
    <row r="30" spans="1:3" x14ac:dyDescent="0.2">
      <c r="A30" s="6" t="s">
        <v>30</v>
      </c>
      <c r="B30" s="7">
        <v>9902</v>
      </c>
      <c r="C30" s="7">
        <v>614527</v>
      </c>
    </row>
    <row r="31" spans="1:3" x14ac:dyDescent="0.2">
      <c r="A31" s="6" t="s">
        <v>31</v>
      </c>
      <c r="B31" s="7">
        <v>9938</v>
      </c>
      <c r="C31" s="7">
        <v>558987</v>
      </c>
    </row>
    <row r="32" spans="1:3" x14ac:dyDescent="0.2">
      <c r="A32" s="6" t="s">
        <v>32</v>
      </c>
      <c r="B32" s="7">
        <v>10036</v>
      </c>
      <c r="C32" s="7">
        <v>553586</v>
      </c>
    </row>
    <row r="33" spans="1:3" x14ac:dyDescent="0.2">
      <c r="A33" s="6" t="s">
        <v>33</v>
      </c>
      <c r="B33" s="7">
        <v>17414</v>
      </c>
      <c r="C33" s="7">
        <v>967479</v>
      </c>
    </row>
    <row r="34" spans="1:3" x14ac:dyDescent="0.2">
      <c r="A34" s="6" t="s">
        <v>34</v>
      </c>
      <c r="B34" s="7">
        <v>4699</v>
      </c>
      <c r="C34" s="7">
        <v>296283</v>
      </c>
    </row>
    <row r="35" spans="1:3" x14ac:dyDescent="0.2">
      <c r="A35" s="6" t="s">
        <v>35</v>
      </c>
      <c r="B35" s="7">
        <v>30074</v>
      </c>
      <c r="C35" s="7">
        <v>1735546</v>
      </c>
    </row>
    <row r="36" spans="1:3" x14ac:dyDescent="0.2">
      <c r="A36" s="6" t="s">
        <v>36</v>
      </c>
      <c r="B36" s="7">
        <v>27380</v>
      </c>
      <c r="C36" s="7">
        <v>1572342</v>
      </c>
    </row>
    <row r="37" spans="1:3" x14ac:dyDescent="0.2">
      <c r="A37" s="6" t="s">
        <v>37</v>
      </c>
      <c r="B37" s="7">
        <v>9840</v>
      </c>
      <c r="C37" s="7">
        <v>594083</v>
      </c>
    </row>
    <row r="38" spans="1:3" x14ac:dyDescent="0.2">
      <c r="A38" s="6" t="s">
        <v>38</v>
      </c>
      <c r="B38" s="7">
        <v>11535</v>
      </c>
      <c r="C38" s="7">
        <v>661821</v>
      </c>
    </row>
    <row r="39" spans="1:3" x14ac:dyDescent="0.2">
      <c r="A39" s="6" t="s">
        <v>39</v>
      </c>
      <c r="B39" s="7">
        <v>7929</v>
      </c>
      <c r="C39" s="7">
        <v>480464</v>
      </c>
    </row>
    <row r="40" spans="1:3" x14ac:dyDescent="0.2">
      <c r="A40" s="6" t="s">
        <v>40</v>
      </c>
      <c r="B40" s="7">
        <v>7250</v>
      </c>
      <c r="C40" s="7">
        <v>436958</v>
      </c>
    </row>
    <row r="41" spans="1:3" x14ac:dyDescent="0.2">
      <c r="A41" s="6" t="s">
        <v>41</v>
      </c>
      <c r="B41" s="7">
        <v>3564</v>
      </c>
      <c r="C41" s="7">
        <v>306638</v>
      </c>
    </row>
    <row r="42" spans="1:3" x14ac:dyDescent="0.2">
      <c r="A42" s="6" t="s">
        <v>42</v>
      </c>
      <c r="B42" s="7">
        <v>24146</v>
      </c>
      <c r="C42" s="7">
        <v>1718551</v>
      </c>
    </row>
    <row r="43" spans="1:3" x14ac:dyDescent="0.2">
      <c r="A43" s="6" t="s">
        <v>43</v>
      </c>
      <c r="B43" s="14">
        <v>643</v>
      </c>
      <c r="C43" s="7">
        <v>49375</v>
      </c>
    </row>
    <row r="44" spans="1:3" x14ac:dyDescent="0.2">
      <c r="A44" s="6" t="s">
        <v>78</v>
      </c>
      <c r="B44" s="7">
        <v>1344</v>
      </c>
      <c r="C44" s="7">
        <v>112041</v>
      </c>
    </row>
    <row r="45" spans="1:3" x14ac:dyDescent="0.2">
      <c r="A45" s="6" t="s">
        <v>46</v>
      </c>
      <c r="B45" s="7">
        <v>21196</v>
      </c>
      <c r="C45" s="7">
        <v>1500429</v>
      </c>
    </row>
    <row r="46" spans="1:3" x14ac:dyDescent="0.2">
      <c r="A46" s="6" t="s">
        <v>47</v>
      </c>
      <c r="B46" s="7">
        <v>17504</v>
      </c>
      <c r="C46" s="7">
        <v>1253812</v>
      </c>
    </row>
    <row r="47" spans="1:3" s="1" customFormat="1" x14ac:dyDescent="0.2">
      <c r="A47" s="6" t="s">
        <v>48</v>
      </c>
      <c r="B47" s="7">
        <v>926666</v>
      </c>
      <c r="C47" s="7">
        <v>56893988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view="pageBreakPreview" zoomScale="112" zoomScaleNormal="100" zoomScaleSheetLayoutView="112" workbookViewId="0">
      <selection activeCell="B1" sqref="B1:C1"/>
    </sheetView>
  </sheetViews>
  <sheetFormatPr defaultColWidth="10.5" defaultRowHeight="11.25" x14ac:dyDescent="0.2"/>
  <cols>
    <col min="1" max="1" width="54.33203125" style="1" customWidth="1"/>
    <col min="2" max="2" width="18" style="1" customWidth="1"/>
    <col min="3" max="3" width="17" style="1" customWidth="1"/>
    <col min="4" max="16384" width="10.5" style="2"/>
  </cols>
  <sheetData>
    <row r="1" spans="1:3" s="1" customFormat="1" ht="41.25" customHeight="1" x14ac:dyDescent="0.2">
      <c r="B1" s="155" t="s">
        <v>220</v>
      </c>
      <c r="C1" s="155"/>
    </row>
    <row r="2" spans="1:3" ht="11.1" customHeight="1" x14ac:dyDescent="0.2"/>
    <row r="3" spans="1:3" ht="55.5" customHeight="1" x14ac:dyDescent="0.2">
      <c r="A3" s="169" t="s">
        <v>50</v>
      </c>
      <c r="B3" s="169"/>
      <c r="C3" s="169"/>
    </row>
    <row r="4" spans="1:3" ht="11.1" customHeight="1" x14ac:dyDescent="0.2"/>
    <row r="5" spans="1:3" ht="45" x14ac:dyDescent="0.2">
      <c r="A5" s="3" t="s">
        <v>1</v>
      </c>
      <c r="B5" s="4" t="s">
        <v>2</v>
      </c>
      <c r="C5" s="5" t="s">
        <v>49</v>
      </c>
    </row>
    <row r="6" spans="1:3" x14ac:dyDescent="0.2">
      <c r="A6" s="6" t="s">
        <v>51</v>
      </c>
      <c r="B6" s="7">
        <v>505819</v>
      </c>
      <c r="C6" s="7">
        <v>33533270</v>
      </c>
    </row>
    <row r="7" spans="1:3" x14ac:dyDescent="0.2">
      <c r="A7" s="6" t="s">
        <v>5</v>
      </c>
      <c r="B7" s="7">
        <v>3826</v>
      </c>
      <c r="C7" s="7">
        <v>178221</v>
      </c>
    </row>
    <row r="8" spans="1:3" x14ac:dyDescent="0.2">
      <c r="A8" s="6" t="s">
        <v>9</v>
      </c>
      <c r="B8" s="7">
        <v>53046</v>
      </c>
      <c r="C8" s="7">
        <v>2880884</v>
      </c>
    </row>
    <row r="9" spans="1:3" x14ac:dyDescent="0.2">
      <c r="A9" s="6" t="s">
        <v>52</v>
      </c>
      <c r="B9" s="7">
        <v>105775</v>
      </c>
      <c r="C9" s="7">
        <v>5941029</v>
      </c>
    </row>
    <row r="10" spans="1:3" x14ac:dyDescent="0.2">
      <c r="A10" s="6" t="s">
        <v>11</v>
      </c>
      <c r="B10" s="7">
        <v>4565</v>
      </c>
      <c r="C10" s="7">
        <v>243725</v>
      </c>
    </row>
    <row r="11" spans="1:3" x14ac:dyDescent="0.2">
      <c r="A11" s="6" t="s">
        <v>53</v>
      </c>
      <c r="B11" s="7">
        <v>71527</v>
      </c>
      <c r="C11" s="7">
        <v>4685912</v>
      </c>
    </row>
    <row r="12" spans="1:3" x14ac:dyDescent="0.2">
      <c r="A12" s="6" t="s">
        <v>13</v>
      </c>
      <c r="B12" s="7">
        <v>20389</v>
      </c>
      <c r="C12" s="7">
        <v>1178587</v>
      </c>
    </row>
    <row r="13" spans="1:3" x14ac:dyDescent="0.2">
      <c r="A13" s="6" t="s">
        <v>14</v>
      </c>
      <c r="B13" s="7">
        <v>92561</v>
      </c>
      <c r="C13" s="7">
        <v>5174854</v>
      </c>
    </row>
    <row r="14" spans="1:3" x14ac:dyDescent="0.2">
      <c r="A14" s="6" t="s">
        <v>54</v>
      </c>
      <c r="B14" s="7">
        <v>57863</v>
      </c>
      <c r="C14" s="7">
        <v>3134150</v>
      </c>
    </row>
    <row r="15" spans="1:3" x14ac:dyDescent="0.2">
      <c r="A15" s="6" t="s">
        <v>16</v>
      </c>
      <c r="B15" s="7">
        <v>36578</v>
      </c>
      <c r="C15" s="7">
        <v>1908426</v>
      </c>
    </row>
    <row r="16" spans="1:3" x14ac:dyDescent="0.2">
      <c r="A16" s="6" t="s">
        <v>17</v>
      </c>
      <c r="B16" s="7">
        <v>10842</v>
      </c>
      <c r="C16" s="7">
        <v>588232</v>
      </c>
    </row>
    <row r="17" spans="1:3" x14ac:dyDescent="0.2">
      <c r="A17" s="6" t="s">
        <v>18</v>
      </c>
      <c r="B17" s="7">
        <v>12192</v>
      </c>
      <c r="C17" s="7">
        <v>674512</v>
      </c>
    </row>
    <row r="18" spans="1:3" x14ac:dyDescent="0.2">
      <c r="A18" s="6" t="s">
        <v>19</v>
      </c>
      <c r="B18" s="7">
        <v>11541</v>
      </c>
      <c r="C18" s="7">
        <v>633774</v>
      </c>
    </row>
    <row r="19" spans="1:3" x14ac:dyDescent="0.2">
      <c r="A19" s="6" t="s">
        <v>20</v>
      </c>
      <c r="B19" s="7">
        <v>41127</v>
      </c>
      <c r="C19" s="7">
        <v>2080340</v>
      </c>
    </row>
    <row r="20" spans="1:3" x14ac:dyDescent="0.2">
      <c r="A20" s="6" t="s">
        <v>21</v>
      </c>
      <c r="B20" s="7">
        <v>37506</v>
      </c>
      <c r="C20" s="7">
        <v>1914464</v>
      </c>
    </row>
    <row r="21" spans="1:3" x14ac:dyDescent="0.2">
      <c r="A21" s="6" t="s">
        <v>22</v>
      </c>
      <c r="B21" s="7">
        <v>10743</v>
      </c>
      <c r="C21" s="7">
        <v>586907</v>
      </c>
    </row>
    <row r="22" spans="1:3" x14ac:dyDescent="0.2">
      <c r="A22" s="6" t="s">
        <v>23</v>
      </c>
      <c r="B22" s="7">
        <v>20240</v>
      </c>
      <c r="C22" s="7">
        <v>1022221</v>
      </c>
    </row>
    <row r="23" spans="1:3" x14ac:dyDescent="0.2">
      <c r="A23" s="6" t="s">
        <v>24</v>
      </c>
      <c r="B23" s="7">
        <v>51718</v>
      </c>
      <c r="C23" s="7">
        <v>2619215</v>
      </c>
    </row>
    <row r="24" spans="1:3" x14ac:dyDescent="0.2">
      <c r="A24" s="6" t="s">
        <v>25</v>
      </c>
      <c r="B24" s="7">
        <v>33635</v>
      </c>
      <c r="C24" s="7">
        <v>1713787</v>
      </c>
    </row>
    <row r="25" spans="1:3" x14ac:dyDescent="0.2">
      <c r="A25" s="6" t="s">
        <v>26</v>
      </c>
      <c r="B25" s="7">
        <v>12429</v>
      </c>
      <c r="C25" s="7">
        <v>676593</v>
      </c>
    </row>
    <row r="26" spans="1:3" x14ac:dyDescent="0.2">
      <c r="A26" s="6" t="s">
        <v>27</v>
      </c>
      <c r="B26" s="7">
        <v>23089</v>
      </c>
      <c r="C26" s="7">
        <v>1216482</v>
      </c>
    </row>
    <row r="27" spans="1:3" x14ac:dyDescent="0.2">
      <c r="A27" s="6" t="s">
        <v>28</v>
      </c>
      <c r="B27" s="7">
        <v>15288</v>
      </c>
      <c r="C27" s="7">
        <v>839758</v>
      </c>
    </row>
    <row r="28" spans="1:3" x14ac:dyDescent="0.2">
      <c r="A28" s="6" t="s">
        <v>29</v>
      </c>
      <c r="B28" s="7">
        <v>54087</v>
      </c>
      <c r="C28" s="7">
        <v>2763891</v>
      </c>
    </row>
    <row r="29" spans="1:3" x14ac:dyDescent="0.2">
      <c r="A29" s="6" t="s">
        <v>30</v>
      </c>
      <c r="B29" s="7">
        <v>19399</v>
      </c>
      <c r="C29" s="7">
        <v>1051054</v>
      </c>
    </row>
    <row r="30" spans="1:3" x14ac:dyDescent="0.2">
      <c r="A30" s="6" t="s">
        <v>31</v>
      </c>
      <c r="B30" s="7">
        <v>17919</v>
      </c>
      <c r="C30" s="7">
        <v>924620</v>
      </c>
    </row>
    <row r="31" spans="1:3" x14ac:dyDescent="0.2">
      <c r="A31" s="6" t="s">
        <v>32</v>
      </c>
      <c r="B31" s="7">
        <v>16979</v>
      </c>
      <c r="C31" s="7">
        <v>883134</v>
      </c>
    </row>
    <row r="32" spans="1:3" x14ac:dyDescent="0.2">
      <c r="A32" s="6" t="s">
        <v>33</v>
      </c>
      <c r="B32" s="7">
        <v>33049</v>
      </c>
      <c r="C32" s="7">
        <v>1676907</v>
      </c>
    </row>
    <row r="33" spans="1:3" x14ac:dyDescent="0.2">
      <c r="A33" s="6" t="s">
        <v>34</v>
      </c>
      <c r="B33" s="7">
        <v>8776</v>
      </c>
      <c r="C33" s="7">
        <v>471981</v>
      </c>
    </row>
    <row r="34" spans="1:3" x14ac:dyDescent="0.2">
      <c r="A34" s="6" t="s">
        <v>35</v>
      </c>
      <c r="B34" s="7">
        <v>57879</v>
      </c>
      <c r="C34" s="7">
        <v>2967456</v>
      </c>
    </row>
    <row r="35" spans="1:3" x14ac:dyDescent="0.2">
      <c r="A35" s="6" t="s">
        <v>36</v>
      </c>
      <c r="B35" s="7">
        <v>53454</v>
      </c>
      <c r="C35" s="7">
        <v>2701788</v>
      </c>
    </row>
    <row r="36" spans="1:3" x14ac:dyDescent="0.2">
      <c r="A36" s="6" t="s">
        <v>37</v>
      </c>
      <c r="B36" s="7">
        <v>19399</v>
      </c>
      <c r="C36" s="7">
        <v>1048614</v>
      </c>
    </row>
    <row r="37" spans="1:3" x14ac:dyDescent="0.2">
      <c r="A37" s="6" t="s">
        <v>38</v>
      </c>
      <c r="B37" s="7">
        <v>20386</v>
      </c>
      <c r="C37" s="7">
        <v>1060700</v>
      </c>
    </row>
    <row r="38" spans="1:3" x14ac:dyDescent="0.2">
      <c r="A38" s="6" t="s">
        <v>39</v>
      </c>
      <c r="B38" s="7">
        <v>14342</v>
      </c>
      <c r="C38" s="7">
        <v>786061</v>
      </c>
    </row>
    <row r="39" spans="1:3" x14ac:dyDescent="0.2">
      <c r="A39" s="6" t="s">
        <v>40</v>
      </c>
      <c r="B39" s="7">
        <v>13009</v>
      </c>
      <c r="C39" s="7">
        <v>722748</v>
      </c>
    </row>
    <row r="40" spans="1:3" x14ac:dyDescent="0.2">
      <c r="A40" s="6" t="s">
        <v>41</v>
      </c>
      <c r="B40" s="7">
        <v>6115</v>
      </c>
      <c r="C40" s="7">
        <v>264974</v>
      </c>
    </row>
    <row r="41" spans="1:3" x14ac:dyDescent="0.2">
      <c r="A41" s="6" t="s">
        <v>42</v>
      </c>
      <c r="B41" s="7">
        <v>41224</v>
      </c>
      <c r="C41" s="7">
        <v>2053368</v>
      </c>
    </row>
    <row r="42" spans="1:3" x14ac:dyDescent="0.2">
      <c r="A42" s="6" t="s">
        <v>44</v>
      </c>
      <c r="B42" s="14">
        <v>38</v>
      </c>
      <c r="C42" s="7">
        <v>2032</v>
      </c>
    </row>
    <row r="43" spans="1:3" x14ac:dyDescent="0.2">
      <c r="A43" s="6" t="s">
        <v>55</v>
      </c>
      <c r="B43" s="7">
        <v>5230</v>
      </c>
      <c r="C43" s="7">
        <v>240562</v>
      </c>
    </row>
    <row r="44" spans="1:3" x14ac:dyDescent="0.2">
      <c r="A44" s="6" t="s">
        <v>56</v>
      </c>
      <c r="B44" s="14">
        <v>567</v>
      </c>
      <c r="C44" s="7">
        <v>26959</v>
      </c>
    </row>
    <row r="45" spans="1:3" x14ac:dyDescent="0.2">
      <c r="A45" s="6" t="s">
        <v>57</v>
      </c>
      <c r="B45" s="7">
        <v>7498</v>
      </c>
      <c r="C45" s="7">
        <v>355887</v>
      </c>
    </row>
    <row r="46" spans="1:3" x14ac:dyDescent="0.2">
      <c r="A46" s="6" t="s">
        <v>58</v>
      </c>
      <c r="B46" s="7">
        <v>2007</v>
      </c>
      <c r="C46" s="7">
        <v>91961</v>
      </c>
    </row>
    <row r="47" spans="1:3" x14ac:dyDescent="0.2">
      <c r="A47" s="6" t="s">
        <v>59</v>
      </c>
      <c r="B47" s="7">
        <v>1392</v>
      </c>
      <c r="C47" s="7">
        <v>77079</v>
      </c>
    </row>
    <row r="48" spans="1:3" x14ac:dyDescent="0.2">
      <c r="A48" s="6" t="s">
        <v>60</v>
      </c>
      <c r="B48" s="7">
        <v>1578</v>
      </c>
      <c r="C48" s="7">
        <v>74664</v>
      </c>
    </row>
    <row r="49" spans="1:3" x14ac:dyDescent="0.2">
      <c r="A49" s="6" t="s">
        <v>61</v>
      </c>
      <c r="B49" s="7">
        <v>1098</v>
      </c>
      <c r="C49" s="7">
        <v>52850</v>
      </c>
    </row>
    <row r="50" spans="1:3" x14ac:dyDescent="0.2">
      <c r="A50" s="6" t="s">
        <v>62</v>
      </c>
      <c r="B50" s="7">
        <v>1476</v>
      </c>
      <c r="C50" s="7">
        <v>79524</v>
      </c>
    </row>
    <row r="51" spans="1:3" x14ac:dyDescent="0.2">
      <c r="A51" s="6" t="s">
        <v>63</v>
      </c>
      <c r="B51" s="7">
        <v>1713</v>
      </c>
      <c r="C51" s="7">
        <v>81251</v>
      </c>
    </row>
    <row r="52" spans="1:3" x14ac:dyDescent="0.2">
      <c r="A52" s="6" t="s">
        <v>64</v>
      </c>
      <c r="B52" s="7">
        <v>7585</v>
      </c>
      <c r="C52" s="7">
        <v>352373</v>
      </c>
    </row>
    <row r="53" spans="1:3" x14ac:dyDescent="0.2">
      <c r="A53" s="6" t="s">
        <v>65</v>
      </c>
      <c r="B53" s="14">
        <v>560</v>
      </c>
      <c r="C53" s="7">
        <v>25813</v>
      </c>
    </row>
    <row r="54" spans="1:3" x14ac:dyDescent="0.2">
      <c r="A54" s="6" t="s">
        <v>66</v>
      </c>
      <c r="B54" s="7">
        <v>1139</v>
      </c>
      <c r="C54" s="7">
        <v>51776</v>
      </c>
    </row>
    <row r="55" spans="1:3" x14ac:dyDescent="0.2">
      <c r="A55" s="6" t="s">
        <v>67</v>
      </c>
      <c r="B55" s="7">
        <v>2527</v>
      </c>
      <c r="C55" s="7">
        <v>123393</v>
      </c>
    </row>
    <row r="56" spans="1:3" x14ac:dyDescent="0.2">
      <c r="A56" s="6" t="s">
        <v>68</v>
      </c>
      <c r="B56" s="7">
        <v>5744</v>
      </c>
      <c r="C56" s="7">
        <v>276981</v>
      </c>
    </row>
    <row r="57" spans="1:3" x14ac:dyDescent="0.2">
      <c r="A57" s="6" t="s">
        <v>69</v>
      </c>
      <c r="B57" s="7">
        <v>3503</v>
      </c>
      <c r="C57" s="7">
        <v>158639</v>
      </c>
    </row>
    <row r="58" spans="1:3" x14ac:dyDescent="0.2">
      <c r="A58" s="6" t="s">
        <v>70</v>
      </c>
      <c r="B58" s="7">
        <v>2017</v>
      </c>
      <c r="C58" s="7">
        <v>99114</v>
      </c>
    </row>
    <row r="59" spans="1:3" x14ac:dyDescent="0.2">
      <c r="A59" s="6" t="s">
        <v>71</v>
      </c>
      <c r="B59" s="7">
        <v>2343</v>
      </c>
      <c r="C59" s="7">
        <v>106370</v>
      </c>
    </row>
    <row r="60" spans="1:3" x14ac:dyDescent="0.2">
      <c r="A60" s="6" t="s">
        <v>72</v>
      </c>
      <c r="B60" s="7">
        <v>1402</v>
      </c>
      <c r="C60" s="7">
        <v>69339</v>
      </c>
    </row>
    <row r="61" spans="1:3" x14ac:dyDescent="0.2">
      <c r="A61" s="6" t="s">
        <v>73</v>
      </c>
      <c r="B61" s="7">
        <v>1330</v>
      </c>
      <c r="C61" s="7">
        <v>60305</v>
      </c>
    </row>
    <row r="62" spans="1:3" x14ac:dyDescent="0.2">
      <c r="A62" s="6" t="s">
        <v>74</v>
      </c>
      <c r="B62" s="14">
        <v>278</v>
      </c>
      <c r="C62" s="7">
        <v>13203</v>
      </c>
    </row>
    <row r="63" spans="1:3" s="1" customFormat="1" x14ac:dyDescent="0.2">
      <c r="A63" s="6" t="s">
        <v>48</v>
      </c>
      <c r="B63" s="7">
        <v>1659341</v>
      </c>
      <c r="C63" s="7">
        <v>95222714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autoPageBreaks="0"/>
  </sheetPr>
  <dimension ref="A1:C51"/>
  <sheetViews>
    <sheetView view="pageBreakPreview" zoomScale="120" zoomScaleNormal="100" zoomScaleSheetLayoutView="120" workbookViewId="0">
      <selection activeCell="F30" sqref="F30"/>
    </sheetView>
  </sheetViews>
  <sheetFormatPr defaultColWidth="10.5" defaultRowHeight="11.45" customHeight="1" x14ac:dyDescent="0.2"/>
  <cols>
    <col min="1" max="1" width="54.33203125" style="1" customWidth="1"/>
    <col min="2" max="2" width="18" style="1" customWidth="1"/>
    <col min="3" max="3" width="17" style="1" customWidth="1"/>
    <col min="4" max="16384" width="10.5" style="2"/>
  </cols>
  <sheetData>
    <row r="1" spans="1:3" s="1" customFormat="1" ht="51" customHeight="1" x14ac:dyDescent="0.2">
      <c r="B1" s="155" t="s">
        <v>221</v>
      </c>
      <c r="C1" s="155"/>
    </row>
    <row r="2" spans="1:3" ht="11.1" customHeight="1" x14ac:dyDescent="0.2"/>
    <row r="3" spans="1:3" ht="32.1" customHeight="1" x14ac:dyDescent="0.2">
      <c r="A3" s="169" t="s">
        <v>0</v>
      </c>
      <c r="B3" s="169"/>
      <c r="C3" s="169"/>
    </row>
    <row r="4" spans="1:3" ht="11.1" customHeight="1" x14ac:dyDescent="0.2"/>
    <row r="5" spans="1:3" ht="44.1" customHeight="1" x14ac:dyDescent="0.2">
      <c r="A5" s="3" t="s">
        <v>1</v>
      </c>
      <c r="B5" s="4" t="s">
        <v>2</v>
      </c>
      <c r="C5" s="5" t="s">
        <v>49</v>
      </c>
    </row>
    <row r="6" spans="1:3" ht="11.1" customHeight="1" x14ac:dyDescent="0.2">
      <c r="A6" s="6" t="s">
        <v>3</v>
      </c>
      <c r="B6" s="7">
        <v>49247</v>
      </c>
      <c r="C6" s="7">
        <v>16125603</v>
      </c>
    </row>
    <row r="7" spans="1:3" ht="11.1" customHeight="1" x14ac:dyDescent="0.2">
      <c r="A7" s="6" t="s">
        <v>4</v>
      </c>
      <c r="B7" s="7">
        <v>7825</v>
      </c>
      <c r="C7" s="7">
        <v>2711148</v>
      </c>
    </row>
    <row r="8" spans="1:3" ht="11.1" customHeight="1" x14ac:dyDescent="0.2">
      <c r="A8" s="6" t="s">
        <v>5</v>
      </c>
      <c r="B8" s="7">
        <v>6694</v>
      </c>
      <c r="C8" s="7">
        <v>2136418</v>
      </c>
    </row>
    <row r="9" spans="1:3" ht="11.1" customHeight="1" x14ac:dyDescent="0.2">
      <c r="A9" s="6" t="s">
        <v>6</v>
      </c>
      <c r="B9" s="7">
        <v>153834</v>
      </c>
      <c r="C9" s="7">
        <v>51545030</v>
      </c>
    </row>
    <row r="10" spans="1:3" ht="11.1" customHeight="1" x14ac:dyDescent="0.2">
      <c r="A10" s="6" t="s">
        <v>7</v>
      </c>
      <c r="B10" s="7">
        <v>144841</v>
      </c>
      <c r="C10" s="7">
        <v>48418415</v>
      </c>
    </row>
    <row r="11" spans="1:3" ht="11.1" customHeight="1" x14ac:dyDescent="0.2">
      <c r="A11" s="6" t="s">
        <v>8</v>
      </c>
      <c r="B11" s="7">
        <v>131325</v>
      </c>
      <c r="C11" s="7">
        <v>96196110</v>
      </c>
    </row>
    <row r="12" spans="1:3" ht="11.1" customHeight="1" x14ac:dyDescent="0.2">
      <c r="A12" s="6" t="s">
        <v>9</v>
      </c>
      <c r="B12" s="7">
        <v>128514</v>
      </c>
      <c r="C12" s="7">
        <v>43900383</v>
      </c>
    </row>
    <row r="13" spans="1:3" ht="11.1" customHeight="1" x14ac:dyDescent="0.2">
      <c r="A13" s="6" t="s">
        <v>10</v>
      </c>
      <c r="B13" s="7">
        <v>43888</v>
      </c>
      <c r="C13" s="7">
        <v>31925850</v>
      </c>
    </row>
    <row r="14" spans="1:3" ht="11.1" customHeight="1" x14ac:dyDescent="0.2">
      <c r="A14" s="6" t="s">
        <v>11</v>
      </c>
      <c r="B14" s="7">
        <v>63767</v>
      </c>
      <c r="C14" s="7">
        <v>21611540</v>
      </c>
    </row>
    <row r="15" spans="1:3" ht="11.1" customHeight="1" x14ac:dyDescent="0.2">
      <c r="A15" s="6" t="s">
        <v>12</v>
      </c>
      <c r="B15" s="7">
        <v>16605</v>
      </c>
      <c r="C15" s="7">
        <v>12024345</v>
      </c>
    </row>
    <row r="16" spans="1:3" ht="11.1" customHeight="1" x14ac:dyDescent="0.2">
      <c r="A16" s="6" t="s">
        <v>13</v>
      </c>
      <c r="B16" s="7">
        <v>21656</v>
      </c>
      <c r="C16" s="7">
        <v>9601656</v>
      </c>
    </row>
    <row r="17" spans="1:3" ht="11.1" customHeight="1" x14ac:dyDescent="0.2">
      <c r="A17" s="6" t="s">
        <v>14</v>
      </c>
      <c r="B17" s="7">
        <v>104721</v>
      </c>
      <c r="C17" s="7">
        <v>45420291</v>
      </c>
    </row>
    <row r="18" spans="1:3" ht="11.1" customHeight="1" x14ac:dyDescent="0.2">
      <c r="A18" s="6" t="s">
        <v>15</v>
      </c>
      <c r="B18" s="7">
        <v>56988</v>
      </c>
      <c r="C18" s="7">
        <v>24937140</v>
      </c>
    </row>
    <row r="19" spans="1:3" ht="11.1" customHeight="1" x14ac:dyDescent="0.2">
      <c r="A19" s="6" t="s">
        <v>16</v>
      </c>
      <c r="B19" s="7">
        <v>38284</v>
      </c>
      <c r="C19" s="7">
        <v>17090136</v>
      </c>
    </row>
    <row r="20" spans="1:3" ht="11.1" customHeight="1" x14ac:dyDescent="0.2">
      <c r="A20" s="6" t="s">
        <v>17</v>
      </c>
      <c r="B20" s="7">
        <v>10840</v>
      </c>
      <c r="C20" s="7">
        <v>4986111</v>
      </c>
    </row>
    <row r="21" spans="1:3" ht="11.1" customHeight="1" x14ac:dyDescent="0.2">
      <c r="A21" s="6" t="s">
        <v>18</v>
      </c>
      <c r="B21" s="7">
        <v>14777</v>
      </c>
      <c r="C21" s="7">
        <v>6920709</v>
      </c>
    </row>
    <row r="22" spans="1:3" ht="11.1" customHeight="1" x14ac:dyDescent="0.2">
      <c r="A22" s="6" t="s">
        <v>19</v>
      </c>
      <c r="B22" s="7">
        <v>11984</v>
      </c>
      <c r="C22" s="7">
        <v>5543029</v>
      </c>
    </row>
    <row r="23" spans="1:3" ht="11.1" customHeight="1" x14ac:dyDescent="0.2">
      <c r="A23" s="6" t="s">
        <v>20</v>
      </c>
      <c r="B23" s="7">
        <v>42709</v>
      </c>
      <c r="C23" s="7">
        <v>18646252</v>
      </c>
    </row>
    <row r="24" spans="1:3" ht="11.1" customHeight="1" x14ac:dyDescent="0.2">
      <c r="A24" s="6" t="s">
        <v>21</v>
      </c>
      <c r="B24" s="7">
        <v>38700</v>
      </c>
      <c r="C24" s="7">
        <v>16971627</v>
      </c>
    </row>
    <row r="25" spans="1:3" ht="11.1" customHeight="1" x14ac:dyDescent="0.2">
      <c r="A25" s="6" t="s">
        <v>22</v>
      </c>
      <c r="B25" s="7">
        <v>10715</v>
      </c>
      <c r="C25" s="7">
        <v>4975287</v>
      </c>
    </row>
    <row r="26" spans="1:3" ht="11.1" customHeight="1" x14ac:dyDescent="0.2">
      <c r="A26" s="6" t="s">
        <v>23</v>
      </c>
      <c r="B26" s="7">
        <v>20436</v>
      </c>
      <c r="C26" s="7">
        <v>8929459</v>
      </c>
    </row>
    <row r="27" spans="1:3" ht="11.1" customHeight="1" x14ac:dyDescent="0.2">
      <c r="A27" s="6" t="s">
        <v>24</v>
      </c>
      <c r="B27" s="7">
        <v>50729</v>
      </c>
      <c r="C27" s="7">
        <v>21817698</v>
      </c>
    </row>
    <row r="28" spans="1:3" ht="11.1" customHeight="1" x14ac:dyDescent="0.2">
      <c r="A28" s="6" t="s">
        <v>25</v>
      </c>
      <c r="B28" s="7">
        <v>32539</v>
      </c>
      <c r="C28" s="7">
        <v>14384028</v>
      </c>
    </row>
    <row r="29" spans="1:3" ht="11.1" customHeight="1" x14ac:dyDescent="0.2">
      <c r="A29" s="6" t="s">
        <v>26</v>
      </c>
      <c r="B29" s="7">
        <v>12822</v>
      </c>
      <c r="C29" s="7">
        <v>5939396</v>
      </c>
    </row>
    <row r="30" spans="1:3" ht="11.1" customHeight="1" x14ac:dyDescent="0.2">
      <c r="A30" s="6" t="s">
        <v>27</v>
      </c>
      <c r="B30" s="7">
        <v>27484</v>
      </c>
      <c r="C30" s="7">
        <v>12164785</v>
      </c>
    </row>
    <row r="31" spans="1:3" ht="11.1" customHeight="1" x14ac:dyDescent="0.2">
      <c r="A31" s="6" t="s">
        <v>28</v>
      </c>
      <c r="B31" s="7">
        <v>16047</v>
      </c>
      <c r="C31" s="7">
        <v>7464797</v>
      </c>
    </row>
    <row r="32" spans="1:3" ht="11.1" customHeight="1" x14ac:dyDescent="0.2">
      <c r="A32" s="6" t="s">
        <v>29</v>
      </c>
      <c r="B32" s="7">
        <v>95061</v>
      </c>
      <c r="C32" s="7">
        <v>41768060</v>
      </c>
    </row>
    <row r="33" spans="1:3" ht="11.1" customHeight="1" x14ac:dyDescent="0.2">
      <c r="A33" s="6" t="s">
        <v>30</v>
      </c>
      <c r="B33" s="7">
        <v>19498</v>
      </c>
      <c r="C33" s="7">
        <v>9032675</v>
      </c>
    </row>
    <row r="34" spans="1:3" ht="11.1" customHeight="1" x14ac:dyDescent="0.2">
      <c r="A34" s="6" t="s">
        <v>31</v>
      </c>
      <c r="B34" s="7">
        <v>19807</v>
      </c>
      <c r="C34" s="7">
        <v>8709931</v>
      </c>
    </row>
    <row r="35" spans="1:3" ht="11.1" customHeight="1" x14ac:dyDescent="0.2">
      <c r="A35" s="6" t="s">
        <v>32</v>
      </c>
      <c r="B35" s="7">
        <v>21275</v>
      </c>
      <c r="C35" s="7">
        <v>9457359</v>
      </c>
    </row>
    <row r="36" spans="1:3" ht="11.1" customHeight="1" x14ac:dyDescent="0.2">
      <c r="A36" s="6" t="s">
        <v>33</v>
      </c>
      <c r="B36" s="7">
        <v>33165</v>
      </c>
      <c r="C36" s="7">
        <v>14631624</v>
      </c>
    </row>
    <row r="37" spans="1:3" ht="11.1" customHeight="1" x14ac:dyDescent="0.2">
      <c r="A37" s="6" t="s">
        <v>34</v>
      </c>
      <c r="B37" s="7">
        <v>9963</v>
      </c>
      <c r="C37" s="7">
        <v>4346583</v>
      </c>
    </row>
    <row r="38" spans="1:3" ht="11.1" customHeight="1" x14ac:dyDescent="0.2">
      <c r="A38" s="6" t="s">
        <v>35</v>
      </c>
      <c r="B38" s="7">
        <v>61782</v>
      </c>
      <c r="C38" s="7">
        <v>27653727</v>
      </c>
    </row>
    <row r="39" spans="1:3" ht="11.1" customHeight="1" x14ac:dyDescent="0.2">
      <c r="A39" s="6" t="s">
        <v>36</v>
      </c>
      <c r="B39" s="7">
        <v>53508</v>
      </c>
      <c r="C39" s="7">
        <v>23397265</v>
      </c>
    </row>
    <row r="40" spans="1:3" ht="11.1" customHeight="1" x14ac:dyDescent="0.2">
      <c r="A40" s="6" t="s">
        <v>37</v>
      </c>
      <c r="B40" s="7">
        <v>19528</v>
      </c>
      <c r="C40" s="7">
        <v>9105776</v>
      </c>
    </row>
    <row r="41" spans="1:3" ht="11.1" customHeight="1" x14ac:dyDescent="0.2">
      <c r="A41" s="6" t="s">
        <v>38</v>
      </c>
      <c r="B41" s="7">
        <v>21366</v>
      </c>
      <c r="C41" s="7">
        <v>9636779</v>
      </c>
    </row>
    <row r="42" spans="1:3" ht="11.1" customHeight="1" x14ac:dyDescent="0.2">
      <c r="A42" s="6" t="s">
        <v>39</v>
      </c>
      <c r="B42" s="7">
        <v>14834</v>
      </c>
      <c r="C42" s="7">
        <v>6927762</v>
      </c>
    </row>
    <row r="43" spans="1:3" ht="11.1" customHeight="1" x14ac:dyDescent="0.2">
      <c r="A43" s="6" t="s">
        <v>40</v>
      </c>
      <c r="B43" s="7">
        <v>13962</v>
      </c>
      <c r="C43" s="7">
        <v>6581349</v>
      </c>
    </row>
    <row r="44" spans="1:3" ht="11.1" customHeight="1" x14ac:dyDescent="0.2">
      <c r="A44" s="6" t="s">
        <v>41</v>
      </c>
      <c r="B44" s="7">
        <v>7104</v>
      </c>
      <c r="C44" s="7">
        <v>1802261</v>
      </c>
    </row>
    <row r="45" spans="1:3" ht="11.1" customHeight="1" x14ac:dyDescent="0.2">
      <c r="A45" s="6" t="s">
        <v>42</v>
      </c>
      <c r="B45" s="7">
        <v>47469</v>
      </c>
      <c r="C45" s="7">
        <v>15840406</v>
      </c>
    </row>
    <row r="46" spans="1:3" ht="11.1" customHeight="1" x14ac:dyDescent="0.2">
      <c r="A46" s="6" t="s">
        <v>43</v>
      </c>
      <c r="B46" s="7">
        <v>3824</v>
      </c>
      <c r="C46" s="7">
        <v>1690208</v>
      </c>
    </row>
    <row r="47" spans="1:3" ht="11.1" customHeight="1" x14ac:dyDescent="0.2">
      <c r="A47" s="6" t="s">
        <v>44</v>
      </c>
      <c r="B47" s="7">
        <v>1232</v>
      </c>
      <c r="C47" s="7">
        <v>544566</v>
      </c>
    </row>
    <row r="48" spans="1:3" ht="11.1" customHeight="1" x14ac:dyDescent="0.2">
      <c r="A48" s="6" t="s">
        <v>45</v>
      </c>
      <c r="B48" s="7">
        <v>4875</v>
      </c>
      <c r="C48" s="7">
        <v>1116311</v>
      </c>
    </row>
    <row r="49" spans="1:3" ht="11.1" customHeight="1" x14ac:dyDescent="0.2">
      <c r="A49" s="6" t="s">
        <v>46</v>
      </c>
      <c r="B49" s="7">
        <v>41868</v>
      </c>
      <c r="C49" s="7">
        <v>16716566</v>
      </c>
    </row>
    <row r="50" spans="1:3" ht="11.1" customHeight="1" x14ac:dyDescent="0.2">
      <c r="A50" s="6" t="s">
        <v>47</v>
      </c>
      <c r="B50" s="7">
        <v>36769</v>
      </c>
      <c r="C50" s="7">
        <v>12065104</v>
      </c>
    </row>
    <row r="51" spans="1:3" s="1" customFormat="1" ht="11.1" customHeight="1" x14ac:dyDescent="0.2">
      <c r="A51" s="6" t="s">
        <v>48</v>
      </c>
      <c r="B51" s="7">
        <v>1784861</v>
      </c>
      <c r="C51" s="7">
        <v>773411555</v>
      </c>
    </row>
  </sheetData>
  <mergeCells count="2">
    <mergeCell ref="A3:C3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BreakPreview" zoomScale="110" zoomScaleNormal="100" zoomScaleSheetLayoutView="110" workbookViewId="0">
      <selection sqref="A1:XFD1048576"/>
    </sheetView>
  </sheetViews>
  <sheetFormatPr defaultColWidth="10.5" defaultRowHeight="11.25" outlineLevelRow="3" x14ac:dyDescent="0.2"/>
  <cols>
    <col min="1" max="1" width="10.6640625" style="1" customWidth="1"/>
    <col min="2" max="2" width="28.33203125" style="1" customWidth="1"/>
    <col min="3" max="3" width="15.33203125" style="43" bestFit="1" customWidth="1"/>
    <col min="4" max="4" width="11.1640625" style="1" bestFit="1" customWidth="1"/>
    <col min="5" max="5" width="13.5" style="43" bestFit="1" customWidth="1"/>
    <col min="6" max="6" width="10.83203125" style="1" bestFit="1" customWidth="1"/>
    <col min="7" max="7" width="18.1640625" style="68" customWidth="1"/>
    <col min="8" max="8" width="12.6640625" style="69" bestFit="1" customWidth="1"/>
    <col min="9" max="16384" width="10.5" style="2"/>
  </cols>
  <sheetData>
    <row r="1" spans="1:8" ht="51" customHeight="1" x14ac:dyDescent="0.2">
      <c r="F1" s="118" t="s">
        <v>260</v>
      </c>
      <c r="G1" s="118"/>
      <c r="H1" s="118"/>
    </row>
    <row r="2" spans="1:8" s="25" customFormat="1" ht="44.25" customHeight="1" x14ac:dyDescent="0.2">
      <c r="A2" s="133" t="s">
        <v>259</v>
      </c>
      <c r="B2" s="133"/>
      <c r="C2" s="133"/>
      <c r="D2" s="133"/>
      <c r="E2" s="133"/>
      <c r="F2" s="133"/>
      <c r="G2" s="133"/>
      <c r="H2" s="133"/>
    </row>
    <row r="3" spans="1:8" s="21" customFormat="1" x14ac:dyDescent="0.2">
      <c r="A3" s="134" t="s">
        <v>234</v>
      </c>
      <c r="B3" s="136" t="s">
        <v>1</v>
      </c>
      <c r="C3" s="138" t="s">
        <v>228</v>
      </c>
      <c r="D3" s="139"/>
      <c r="E3" s="140" t="s">
        <v>223</v>
      </c>
      <c r="F3" s="141"/>
      <c r="G3" s="138" t="s">
        <v>224</v>
      </c>
      <c r="H3" s="139"/>
    </row>
    <row r="4" spans="1:8" s="21" customFormat="1" x14ac:dyDescent="0.2">
      <c r="A4" s="135"/>
      <c r="B4" s="137"/>
      <c r="C4" s="41" t="s">
        <v>225</v>
      </c>
      <c r="D4" s="22" t="s">
        <v>236</v>
      </c>
      <c r="E4" s="41" t="s">
        <v>225</v>
      </c>
      <c r="F4" s="22" t="s">
        <v>236</v>
      </c>
      <c r="G4" s="41" t="s">
        <v>225</v>
      </c>
      <c r="H4" s="22" t="s">
        <v>236</v>
      </c>
    </row>
    <row r="5" spans="1:8" x14ac:dyDescent="0.2">
      <c r="A5" s="44" t="s">
        <v>148</v>
      </c>
      <c r="B5" s="44" t="s">
        <v>149</v>
      </c>
      <c r="C5" s="45">
        <v>815608836.69000006</v>
      </c>
      <c r="D5" s="47">
        <v>8871</v>
      </c>
      <c r="E5" s="45">
        <v>-4700000</v>
      </c>
      <c r="F5" s="47">
        <v>0</v>
      </c>
      <c r="G5" s="45">
        <v>810908836.69000006</v>
      </c>
      <c r="H5" s="47">
        <v>8871</v>
      </c>
    </row>
    <row r="6" spans="1:8" outlineLevel="2" x14ac:dyDescent="0.2">
      <c r="A6" s="48"/>
      <c r="B6" s="49" t="s">
        <v>118</v>
      </c>
      <c r="C6" s="50">
        <v>63011851.840000004</v>
      </c>
      <c r="D6" s="51">
        <v>708</v>
      </c>
      <c r="E6" s="50">
        <v>0</v>
      </c>
      <c r="F6" s="52">
        <v>0</v>
      </c>
      <c r="G6" s="53">
        <v>63011851.840000004</v>
      </c>
      <c r="H6" s="62">
        <v>708</v>
      </c>
    </row>
    <row r="7" spans="1:8" outlineLevel="2" x14ac:dyDescent="0.2">
      <c r="A7" s="48"/>
      <c r="B7" s="49" t="s">
        <v>119</v>
      </c>
      <c r="C7" s="50">
        <v>67790438.459999993</v>
      </c>
      <c r="D7" s="51">
        <v>762</v>
      </c>
      <c r="E7" s="50">
        <v>0</v>
      </c>
      <c r="F7" s="52">
        <v>0</v>
      </c>
      <c r="G7" s="53">
        <v>67790438.459999993</v>
      </c>
      <c r="H7" s="62">
        <v>762</v>
      </c>
    </row>
    <row r="8" spans="1:8" outlineLevel="2" x14ac:dyDescent="0.2">
      <c r="A8" s="48"/>
      <c r="B8" s="49" t="s">
        <v>120</v>
      </c>
      <c r="C8" s="50">
        <v>78779941.549999997</v>
      </c>
      <c r="D8" s="51">
        <v>775</v>
      </c>
      <c r="E8" s="50">
        <v>0</v>
      </c>
      <c r="F8" s="52">
        <v>0</v>
      </c>
      <c r="G8" s="53">
        <v>78779941.549999997</v>
      </c>
      <c r="H8" s="62">
        <v>775</v>
      </c>
    </row>
    <row r="9" spans="1:8" outlineLevel="2" x14ac:dyDescent="0.2">
      <c r="A9" s="48"/>
      <c r="B9" s="49" t="s">
        <v>121</v>
      </c>
      <c r="C9" s="50">
        <v>72340532.980000004</v>
      </c>
      <c r="D9" s="51">
        <v>778</v>
      </c>
      <c r="E9" s="50">
        <v>0</v>
      </c>
      <c r="F9" s="52">
        <v>0</v>
      </c>
      <c r="G9" s="53">
        <v>72340532.980000004</v>
      </c>
      <c r="H9" s="62">
        <v>778</v>
      </c>
    </row>
    <row r="10" spans="1:8" outlineLevel="2" x14ac:dyDescent="0.2">
      <c r="A10" s="48"/>
      <c r="B10" s="49" t="s">
        <v>122</v>
      </c>
      <c r="C10" s="50">
        <v>62012575.609999999</v>
      </c>
      <c r="D10" s="51">
        <v>672</v>
      </c>
      <c r="E10" s="50">
        <v>0</v>
      </c>
      <c r="F10" s="52">
        <v>0</v>
      </c>
      <c r="G10" s="53">
        <v>62012575.609999999</v>
      </c>
      <c r="H10" s="62">
        <v>672</v>
      </c>
    </row>
    <row r="11" spans="1:8" outlineLevel="2" x14ac:dyDescent="0.2">
      <c r="A11" s="48"/>
      <c r="B11" s="49" t="s">
        <v>123</v>
      </c>
      <c r="C11" s="50">
        <v>66457888.979999997</v>
      </c>
      <c r="D11" s="51">
        <v>718</v>
      </c>
      <c r="E11" s="50">
        <v>-4700000</v>
      </c>
      <c r="F11" s="52">
        <v>0</v>
      </c>
      <c r="G11" s="53">
        <v>61757888.979999997</v>
      </c>
      <c r="H11" s="62">
        <v>718</v>
      </c>
    </row>
    <row r="12" spans="1:8" outlineLevel="2" x14ac:dyDescent="0.2">
      <c r="A12" s="48"/>
      <c r="B12" s="49" t="s">
        <v>124</v>
      </c>
      <c r="C12" s="50">
        <v>66457888.979999997</v>
      </c>
      <c r="D12" s="51">
        <v>718</v>
      </c>
      <c r="E12" s="50">
        <v>0</v>
      </c>
      <c r="F12" s="52">
        <v>0</v>
      </c>
      <c r="G12" s="53">
        <v>66457888.979999997</v>
      </c>
      <c r="H12" s="62">
        <v>718</v>
      </c>
    </row>
    <row r="13" spans="1:8" outlineLevel="2" x14ac:dyDescent="0.2">
      <c r="A13" s="48"/>
      <c r="B13" s="49" t="s">
        <v>125</v>
      </c>
      <c r="C13" s="50">
        <v>66457888.979999997</v>
      </c>
      <c r="D13" s="51">
        <v>718</v>
      </c>
      <c r="E13" s="50">
        <v>0</v>
      </c>
      <c r="F13" s="52">
        <v>0</v>
      </c>
      <c r="G13" s="53">
        <v>66457888.979999997</v>
      </c>
      <c r="H13" s="62">
        <v>718</v>
      </c>
    </row>
    <row r="14" spans="1:8" outlineLevel="2" x14ac:dyDescent="0.2">
      <c r="A14" s="48"/>
      <c r="B14" s="49" t="s">
        <v>126</v>
      </c>
      <c r="C14" s="50">
        <v>66457888.859999999</v>
      </c>
      <c r="D14" s="51">
        <v>714</v>
      </c>
      <c r="E14" s="50">
        <v>0</v>
      </c>
      <c r="F14" s="52">
        <v>0</v>
      </c>
      <c r="G14" s="53">
        <v>66457888.859999999</v>
      </c>
      <c r="H14" s="62">
        <v>714</v>
      </c>
    </row>
    <row r="15" spans="1:8" outlineLevel="2" x14ac:dyDescent="0.2">
      <c r="A15" s="48"/>
      <c r="B15" s="49" t="s">
        <v>127</v>
      </c>
      <c r="C15" s="50">
        <v>68347094.060000002</v>
      </c>
      <c r="D15" s="51">
        <v>766</v>
      </c>
      <c r="E15" s="50">
        <v>0</v>
      </c>
      <c r="F15" s="52">
        <v>0</v>
      </c>
      <c r="G15" s="53">
        <v>68347094.060000002</v>
      </c>
      <c r="H15" s="62">
        <v>766</v>
      </c>
    </row>
    <row r="16" spans="1:8" outlineLevel="2" x14ac:dyDescent="0.2">
      <c r="A16" s="48"/>
      <c r="B16" s="49" t="s">
        <v>128</v>
      </c>
      <c r="C16" s="50">
        <v>68347094.060000002</v>
      </c>
      <c r="D16" s="51">
        <v>766</v>
      </c>
      <c r="E16" s="50">
        <v>0</v>
      </c>
      <c r="F16" s="52">
        <v>0</v>
      </c>
      <c r="G16" s="53">
        <v>68347094.060000002</v>
      </c>
      <c r="H16" s="62">
        <v>766</v>
      </c>
    </row>
    <row r="17" spans="1:8" outlineLevel="2" x14ac:dyDescent="0.2">
      <c r="A17" s="48"/>
      <c r="B17" s="49" t="s">
        <v>129</v>
      </c>
      <c r="C17" s="50">
        <v>69147752.329999998</v>
      </c>
      <c r="D17" s="51">
        <v>776</v>
      </c>
      <c r="E17" s="50">
        <v>0</v>
      </c>
      <c r="F17" s="52">
        <v>0</v>
      </c>
      <c r="G17" s="53">
        <v>69147752.329999998</v>
      </c>
      <c r="H17" s="62">
        <v>776</v>
      </c>
    </row>
    <row r="18" spans="1:8" x14ac:dyDescent="0.2">
      <c r="A18" s="44" t="s">
        <v>134</v>
      </c>
      <c r="B18" s="44" t="s">
        <v>135</v>
      </c>
      <c r="C18" s="45">
        <v>458727931.94</v>
      </c>
      <c r="D18" s="47">
        <v>4560</v>
      </c>
      <c r="E18" s="45">
        <v>-12075871.92</v>
      </c>
      <c r="F18" s="47">
        <v>-242</v>
      </c>
      <c r="G18" s="45">
        <v>446652060.01999998</v>
      </c>
      <c r="H18" s="47">
        <v>4318</v>
      </c>
    </row>
    <row r="19" spans="1:8" outlineLevel="2" x14ac:dyDescent="0.2">
      <c r="A19" s="48"/>
      <c r="B19" s="49" t="s">
        <v>118</v>
      </c>
      <c r="C19" s="50">
        <v>27827291.640000001</v>
      </c>
      <c r="D19" s="51">
        <v>277</v>
      </c>
      <c r="E19" s="50">
        <v>-4541626.6100000003</v>
      </c>
      <c r="F19" s="52">
        <v>-100</v>
      </c>
      <c r="G19" s="53">
        <v>23285665.030000001</v>
      </c>
      <c r="H19" s="62">
        <f>D19+F19</f>
        <v>177</v>
      </c>
    </row>
    <row r="20" spans="1:8" outlineLevel="2" x14ac:dyDescent="0.2">
      <c r="A20" s="48"/>
      <c r="B20" s="49" t="s">
        <v>119</v>
      </c>
      <c r="C20" s="50">
        <v>39136200.799999997</v>
      </c>
      <c r="D20" s="51">
        <v>389</v>
      </c>
      <c r="E20" s="50">
        <v>-7534245.3099999996</v>
      </c>
      <c r="F20" s="52">
        <v>-142</v>
      </c>
      <c r="G20" s="53">
        <v>31601955.489999998</v>
      </c>
      <c r="H20" s="62">
        <f>D20+F20</f>
        <v>247</v>
      </c>
    </row>
    <row r="21" spans="1:8" outlineLevel="2" x14ac:dyDescent="0.2">
      <c r="A21" s="48"/>
      <c r="B21" s="49" t="s">
        <v>120</v>
      </c>
      <c r="C21" s="50">
        <v>39136200.799999997</v>
      </c>
      <c r="D21" s="51">
        <v>389</v>
      </c>
      <c r="E21" s="50">
        <v>0</v>
      </c>
      <c r="F21" s="52">
        <v>0</v>
      </c>
      <c r="G21" s="53">
        <v>39136200.799999997</v>
      </c>
      <c r="H21" s="62">
        <v>389</v>
      </c>
    </row>
    <row r="22" spans="1:8" outlineLevel="2" x14ac:dyDescent="0.2">
      <c r="A22" s="48"/>
      <c r="B22" s="49" t="s">
        <v>121</v>
      </c>
      <c r="C22" s="50">
        <v>39136200.799999997</v>
      </c>
      <c r="D22" s="51">
        <v>389</v>
      </c>
      <c r="E22" s="50">
        <v>0</v>
      </c>
      <c r="F22" s="52">
        <v>0</v>
      </c>
      <c r="G22" s="53">
        <v>39136200.799999997</v>
      </c>
      <c r="H22" s="62">
        <v>389</v>
      </c>
    </row>
    <row r="23" spans="1:8" outlineLevel="2" x14ac:dyDescent="0.2">
      <c r="A23" s="48"/>
      <c r="B23" s="49" t="s">
        <v>122</v>
      </c>
      <c r="C23" s="50">
        <v>39136200.799999997</v>
      </c>
      <c r="D23" s="51">
        <v>389</v>
      </c>
      <c r="E23" s="50">
        <v>0</v>
      </c>
      <c r="F23" s="52">
        <v>0</v>
      </c>
      <c r="G23" s="53">
        <v>39136200.799999997</v>
      </c>
      <c r="H23" s="62">
        <v>389</v>
      </c>
    </row>
    <row r="24" spans="1:8" outlineLevel="2" x14ac:dyDescent="0.2">
      <c r="A24" s="48"/>
      <c r="B24" s="49" t="s">
        <v>123</v>
      </c>
      <c r="C24" s="50">
        <v>39136200.799999997</v>
      </c>
      <c r="D24" s="51">
        <v>389</v>
      </c>
      <c r="E24" s="50">
        <v>0</v>
      </c>
      <c r="F24" s="52">
        <v>0</v>
      </c>
      <c r="G24" s="53">
        <v>39136200.799999997</v>
      </c>
      <c r="H24" s="62">
        <v>389</v>
      </c>
    </row>
    <row r="25" spans="1:8" outlineLevel="2" x14ac:dyDescent="0.2">
      <c r="A25" s="48"/>
      <c r="B25" s="49" t="s">
        <v>124</v>
      </c>
      <c r="C25" s="50">
        <v>39136200.799999997</v>
      </c>
      <c r="D25" s="51">
        <v>389</v>
      </c>
      <c r="E25" s="50">
        <v>0</v>
      </c>
      <c r="F25" s="52">
        <v>0</v>
      </c>
      <c r="G25" s="53">
        <v>39136200.799999997</v>
      </c>
      <c r="H25" s="62">
        <v>389</v>
      </c>
    </row>
    <row r="26" spans="1:8" outlineLevel="2" x14ac:dyDescent="0.2">
      <c r="A26" s="48"/>
      <c r="B26" s="49" t="s">
        <v>125</v>
      </c>
      <c r="C26" s="50">
        <v>39136200.799999997</v>
      </c>
      <c r="D26" s="51">
        <v>389</v>
      </c>
      <c r="E26" s="50">
        <v>0</v>
      </c>
      <c r="F26" s="52">
        <v>0</v>
      </c>
      <c r="G26" s="53">
        <v>39136200.799999997</v>
      </c>
      <c r="H26" s="62">
        <v>389</v>
      </c>
    </row>
    <row r="27" spans="1:8" outlineLevel="2" x14ac:dyDescent="0.2">
      <c r="A27" s="48"/>
      <c r="B27" s="49" t="s">
        <v>126</v>
      </c>
      <c r="C27" s="50">
        <v>39136200.799999997</v>
      </c>
      <c r="D27" s="51">
        <v>389</v>
      </c>
      <c r="E27" s="50">
        <v>0</v>
      </c>
      <c r="F27" s="52">
        <v>0</v>
      </c>
      <c r="G27" s="53">
        <v>39136200.799999997</v>
      </c>
      <c r="H27" s="62">
        <v>389</v>
      </c>
    </row>
    <row r="28" spans="1:8" outlineLevel="2" x14ac:dyDescent="0.2">
      <c r="A28" s="48"/>
      <c r="B28" s="49" t="s">
        <v>127</v>
      </c>
      <c r="C28" s="50">
        <v>39136200.799999997</v>
      </c>
      <c r="D28" s="51">
        <v>389</v>
      </c>
      <c r="E28" s="50">
        <v>0</v>
      </c>
      <c r="F28" s="52">
        <v>0</v>
      </c>
      <c r="G28" s="53">
        <v>39136200.799999997</v>
      </c>
      <c r="H28" s="62">
        <v>389</v>
      </c>
    </row>
    <row r="29" spans="1:8" outlineLevel="2" x14ac:dyDescent="0.2">
      <c r="A29" s="48"/>
      <c r="B29" s="49" t="s">
        <v>128</v>
      </c>
      <c r="C29" s="50">
        <v>39136200.799999997</v>
      </c>
      <c r="D29" s="51">
        <v>389</v>
      </c>
      <c r="E29" s="50">
        <v>0</v>
      </c>
      <c r="F29" s="52">
        <v>0</v>
      </c>
      <c r="G29" s="53">
        <v>39136200.799999997</v>
      </c>
      <c r="H29" s="62">
        <v>389</v>
      </c>
    </row>
    <row r="30" spans="1:8" outlineLevel="2" x14ac:dyDescent="0.2">
      <c r="A30" s="48"/>
      <c r="B30" s="49" t="s">
        <v>129</v>
      </c>
      <c r="C30" s="50">
        <v>39538632.299999997</v>
      </c>
      <c r="D30" s="51">
        <v>393</v>
      </c>
      <c r="E30" s="50">
        <v>0</v>
      </c>
      <c r="F30" s="52">
        <v>0</v>
      </c>
      <c r="G30" s="53">
        <v>39538632.299999997</v>
      </c>
      <c r="H30" s="62">
        <v>393</v>
      </c>
    </row>
    <row r="31" spans="1:8" ht="21" x14ac:dyDescent="0.2">
      <c r="A31" s="44" t="s">
        <v>159</v>
      </c>
      <c r="B31" s="44" t="s">
        <v>14</v>
      </c>
      <c r="C31" s="45">
        <v>91873369.469999999</v>
      </c>
      <c r="D31" s="47">
        <v>1679</v>
      </c>
      <c r="E31" s="45">
        <v>-2588992.7999999998</v>
      </c>
      <c r="F31" s="47">
        <v>-10</v>
      </c>
      <c r="G31" s="45">
        <v>89284376.670000002</v>
      </c>
      <c r="H31" s="47">
        <v>1669</v>
      </c>
    </row>
    <row r="32" spans="1:8" outlineLevel="2" x14ac:dyDescent="0.2">
      <c r="A32" s="48"/>
      <c r="B32" s="49" t="s">
        <v>118</v>
      </c>
      <c r="C32" s="50">
        <v>4097695.28</v>
      </c>
      <c r="D32" s="51">
        <v>66</v>
      </c>
      <c r="E32" s="50">
        <v>0</v>
      </c>
      <c r="F32" s="52">
        <v>0</v>
      </c>
      <c r="G32" s="53">
        <v>4097695.28</v>
      </c>
      <c r="H32" s="62">
        <v>66</v>
      </c>
    </row>
    <row r="33" spans="1:8" outlineLevel="2" x14ac:dyDescent="0.2">
      <c r="A33" s="48"/>
      <c r="B33" s="49" t="s">
        <v>119</v>
      </c>
      <c r="C33" s="50">
        <v>3588704.36</v>
      </c>
      <c r="D33" s="51">
        <v>61</v>
      </c>
      <c r="E33" s="50">
        <v>0</v>
      </c>
      <c r="F33" s="52">
        <v>0</v>
      </c>
      <c r="G33" s="53">
        <v>3588704.36</v>
      </c>
      <c r="H33" s="62">
        <v>61</v>
      </c>
    </row>
    <row r="34" spans="1:8" outlineLevel="2" x14ac:dyDescent="0.2">
      <c r="A34" s="48"/>
      <c r="B34" s="49" t="s">
        <v>120</v>
      </c>
      <c r="C34" s="50">
        <v>3772492.82</v>
      </c>
      <c r="D34" s="51">
        <v>69</v>
      </c>
      <c r="E34" s="50">
        <v>0</v>
      </c>
      <c r="F34" s="52">
        <v>0</v>
      </c>
      <c r="G34" s="53">
        <v>3772492.82</v>
      </c>
      <c r="H34" s="62">
        <v>69</v>
      </c>
    </row>
    <row r="35" spans="1:8" outlineLevel="2" x14ac:dyDescent="0.2">
      <c r="A35" s="48"/>
      <c r="B35" s="49" t="s">
        <v>121</v>
      </c>
      <c r="C35" s="50">
        <v>8199447.2000000002</v>
      </c>
      <c r="D35" s="51">
        <v>212</v>
      </c>
      <c r="E35" s="50">
        <v>0</v>
      </c>
      <c r="F35" s="52">
        <v>0</v>
      </c>
      <c r="G35" s="53">
        <v>8199447.2000000002</v>
      </c>
      <c r="H35" s="62">
        <v>212</v>
      </c>
    </row>
    <row r="36" spans="1:8" outlineLevel="2" x14ac:dyDescent="0.2">
      <c r="A36" s="48"/>
      <c r="B36" s="49" t="s">
        <v>122</v>
      </c>
      <c r="C36" s="50">
        <v>17388651.390000001</v>
      </c>
      <c r="D36" s="51">
        <v>269</v>
      </c>
      <c r="E36" s="50">
        <v>0</v>
      </c>
      <c r="F36" s="52">
        <v>0</v>
      </c>
      <c r="G36" s="53">
        <v>17388651.390000001</v>
      </c>
      <c r="H36" s="62">
        <v>269</v>
      </c>
    </row>
    <row r="37" spans="1:8" outlineLevel="2" x14ac:dyDescent="0.2">
      <c r="A37" s="48"/>
      <c r="B37" s="49" t="s">
        <v>123</v>
      </c>
      <c r="C37" s="50">
        <v>7769805.4800000004</v>
      </c>
      <c r="D37" s="51">
        <v>142</v>
      </c>
      <c r="E37" s="50">
        <v>258495.09</v>
      </c>
      <c r="F37" s="52">
        <v>-1</v>
      </c>
      <c r="G37" s="53">
        <v>8028300.5700000003</v>
      </c>
      <c r="H37" s="62">
        <v>141</v>
      </c>
    </row>
    <row r="38" spans="1:8" outlineLevel="2" x14ac:dyDescent="0.2">
      <c r="A38" s="48"/>
      <c r="B38" s="49" t="s">
        <v>124</v>
      </c>
      <c r="C38" s="50">
        <v>7769805.4800000004</v>
      </c>
      <c r="D38" s="51">
        <v>142</v>
      </c>
      <c r="E38" s="50">
        <v>-713701.4</v>
      </c>
      <c r="F38" s="52">
        <v>-3</v>
      </c>
      <c r="G38" s="53">
        <v>7056104.0800000001</v>
      </c>
      <c r="H38" s="62">
        <v>139</v>
      </c>
    </row>
    <row r="39" spans="1:8" outlineLevel="2" x14ac:dyDescent="0.2">
      <c r="A39" s="48"/>
      <c r="B39" s="49" t="s">
        <v>125</v>
      </c>
      <c r="C39" s="50">
        <v>7769805.4800000004</v>
      </c>
      <c r="D39" s="51">
        <v>142</v>
      </c>
      <c r="E39" s="50">
        <v>-350137.83</v>
      </c>
      <c r="F39" s="52">
        <v>-6</v>
      </c>
      <c r="G39" s="53">
        <v>7419667.6500000004</v>
      </c>
      <c r="H39" s="62">
        <v>136</v>
      </c>
    </row>
    <row r="40" spans="1:8" outlineLevel="2" x14ac:dyDescent="0.2">
      <c r="A40" s="48"/>
      <c r="B40" s="49" t="s">
        <v>126</v>
      </c>
      <c r="C40" s="50">
        <v>7769805.4800000004</v>
      </c>
      <c r="D40" s="51">
        <v>142</v>
      </c>
      <c r="E40" s="50">
        <v>-445912.16</v>
      </c>
      <c r="F40" s="52">
        <v>0</v>
      </c>
      <c r="G40" s="53">
        <v>7323893.3200000003</v>
      </c>
      <c r="H40" s="62">
        <v>142</v>
      </c>
    </row>
    <row r="41" spans="1:8" outlineLevel="2" x14ac:dyDescent="0.2">
      <c r="A41" s="48"/>
      <c r="B41" s="49" t="s">
        <v>127</v>
      </c>
      <c r="C41" s="50">
        <v>7769805.4800000004</v>
      </c>
      <c r="D41" s="51">
        <v>142</v>
      </c>
      <c r="E41" s="50">
        <v>-445912.16</v>
      </c>
      <c r="F41" s="52">
        <v>0</v>
      </c>
      <c r="G41" s="53">
        <v>7323893.3200000003</v>
      </c>
      <c r="H41" s="62">
        <v>142</v>
      </c>
    </row>
    <row r="42" spans="1:8" outlineLevel="2" x14ac:dyDescent="0.2">
      <c r="A42" s="48"/>
      <c r="B42" s="49" t="s">
        <v>128</v>
      </c>
      <c r="C42" s="50">
        <v>7769805.4800000004</v>
      </c>
      <c r="D42" s="51">
        <v>142</v>
      </c>
      <c r="E42" s="50">
        <v>-445912.16</v>
      </c>
      <c r="F42" s="52">
        <v>0</v>
      </c>
      <c r="G42" s="53">
        <v>7323893.3200000003</v>
      </c>
      <c r="H42" s="62">
        <v>142</v>
      </c>
    </row>
    <row r="43" spans="1:8" outlineLevel="2" x14ac:dyDescent="0.2">
      <c r="A43" s="48"/>
      <c r="B43" s="49" t="s">
        <v>129</v>
      </c>
      <c r="C43" s="50">
        <v>8207545.54</v>
      </c>
      <c r="D43" s="51">
        <v>150</v>
      </c>
      <c r="E43" s="50">
        <v>-445912.18</v>
      </c>
      <c r="F43" s="52">
        <v>0</v>
      </c>
      <c r="G43" s="53">
        <v>7761633.3600000003</v>
      </c>
      <c r="H43" s="62">
        <v>150</v>
      </c>
    </row>
    <row r="44" spans="1:8" x14ac:dyDescent="0.2">
      <c r="A44" s="44" t="s">
        <v>136</v>
      </c>
      <c r="B44" s="44" t="s">
        <v>29</v>
      </c>
      <c r="C44" s="45">
        <v>23743582.600000001</v>
      </c>
      <c r="D44" s="46">
        <v>542</v>
      </c>
      <c r="E44" s="45">
        <v>7683497.6399999997</v>
      </c>
      <c r="F44" s="47">
        <v>180</v>
      </c>
      <c r="G44" s="45">
        <v>31427080.239999998</v>
      </c>
      <c r="H44" s="47">
        <v>722</v>
      </c>
    </row>
    <row r="45" spans="1:8" outlineLevel="2" x14ac:dyDescent="0.2">
      <c r="A45" s="48"/>
      <c r="B45" s="49" t="s">
        <v>118</v>
      </c>
      <c r="C45" s="50">
        <v>2376791.4900000002</v>
      </c>
      <c r="D45" s="51">
        <v>56</v>
      </c>
      <c r="E45" s="50">
        <v>0</v>
      </c>
      <c r="F45" s="52">
        <v>0</v>
      </c>
      <c r="G45" s="53">
        <v>2376791.4900000002</v>
      </c>
      <c r="H45" s="62">
        <v>56</v>
      </c>
    </row>
    <row r="46" spans="1:8" outlineLevel="2" x14ac:dyDescent="0.2">
      <c r="A46" s="48"/>
      <c r="B46" s="49" t="s">
        <v>119</v>
      </c>
      <c r="C46" s="50">
        <v>2786511.82</v>
      </c>
      <c r="D46" s="51">
        <v>57</v>
      </c>
      <c r="E46" s="50">
        <v>0</v>
      </c>
      <c r="F46" s="52">
        <v>0</v>
      </c>
      <c r="G46" s="53">
        <v>2786511.82</v>
      </c>
      <c r="H46" s="62">
        <v>57</v>
      </c>
    </row>
    <row r="47" spans="1:8" outlineLevel="2" x14ac:dyDescent="0.2">
      <c r="A47" s="48"/>
      <c r="B47" s="49" t="s">
        <v>120</v>
      </c>
      <c r="C47" s="50">
        <v>3083122.36</v>
      </c>
      <c r="D47" s="51">
        <v>64</v>
      </c>
      <c r="E47" s="50">
        <v>0</v>
      </c>
      <c r="F47" s="52">
        <v>0</v>
      </c>
      <c r="G47" s="53">
        <v>3083122.36</v>
      </c>
      <c r="H47" s="62">
        <v>64</v>
      </c>
    </row>
    <row r="48" spans="1:8" outlineLevel="2" x14ac:dyDescent="0.2">
      <c r="A48" s="48"/>
      <c r="B48" s="49" t="s">
        <v>121</v>
      </c>
      <c r="C48" s="50">
        <v>2556812.48</v>
      </c>
      <c r="D48" s="51">
        <v>64</v>
      </c>
      <c r="E48" s="50">
        <v>0</v>
      </c>
      <c r="F48" s="52">
        <v>0</v>
      </c>
      <c r="G48" s="53">
        <v>2556812.48</v>
      </c>
      <c r="H48" s="62">
        <v>64</v>
      </c>
    </row>
    <row r="49" spans="1:8" outlineLevel="2" x14ac:dyDescent="0.2">
      <c r="A49" s="48"/>
      <c r="B49" s="49" t="s">
        <v>122</v>
      </c>
      <c r="C49" s="50">
        <v>2695680.92</v>
      </c>
      <c r="D49" s="51">
        <v>59</v>
      </c>
      <c r="E49" s="50">
        <v>0</v>
      </c>
      <c r="F49" s="52">
        <v>0</v>
      </c>
      <c r="G49" s="53">
        <v>2695680.92</v>
      </c>
      <c r="H49" s="62">
        <v>59</v>
      </c>
    </row>
    <row r="50" spans="1:8" outlineLevel="2" x14ac:dyDescent="0.2">
      <c r="A50" s="48"/>
      <c r="B50" s="49" t="s">
        <v>123</v>
      </c>
      <c r="C50" s="50">
        <v>2561165.88</v>
      </c>
      <c r="D50" s="51">
        <v>60</v>
      </c>
      <c r="E50" s="50">
        <v>0</v>
      </c>
      <c r="F50" s="52">
        <v>0</v>
      </c>
      <c r="G50" s="53">
        <v>2561165.88</v>
      </c>
      <c r="H50" s="62">
        <v>60</v>
      </c>
    </row>
    <row r="51" spans="1:8" outlineLevel="2" x14ac:dyDescent="0.2">
      <c r="A51" s="48"/>
      <c r="B51" s="49" t="s">
        <v>124</v>
      </c>
      <c r="C51" s="50">
        <v>2561165.88</v>
      </c>
      <c r="D51" s="51">
        <v>60</v>
      </c>
      <c r="E51" s="50">
        <v>0</v>
      </c>
      <c r="F51" s="52">
        <v>0</v>
      </c>
      <c r="G51" s="53">
        <v>2561165.88</v>
      </c>
      <c r="H51" s="62">
        <v>60</v>
      </c>
    </row>
    <row r="52" spans="1:8" outlineLevel="2" x14ac:dyDescent="0.2">
      <c r="A52" s="48"/>
      <c r="B52" s="49" t="s">
        <v>125</v>
      </c>
      <c r="C52" s="50">
        <v>2561165.88</v>
      </c>
      <c r="D52" s="51">
        <v>60</v>
      </c>
      <c r="E52" s="50">
        <v>0</v>
      </c>
      <c r="F52" s="52">
        <v>0</v>
      </c>
      <c r="G52" s="53">
        <v>2561165.88</v>
      </c>
      <c r="H52" s="62">
        <v>60</v>
      </c>
    </row>
    <row r="53" spans="1:8" outlineLevel="2" x14ac:dyDescent="0.2">
      <c r="A53" s="48"/>
      <c r="B53" s="49" t="s">
        <v>126</v>
      </c>
      <c r="C53" s="50">
        <v>2561165.89</v>
      </c>
      <c r="D53" s="51">
        <v>62</v>
      </c>
      <c r="E53" s="50">
        <v>0</v>
      </c>
      <c r="F53" s="52">
        <v>0</v>
      </c>
      <c r="G53" s="53">
        <v>2561165.89</v>
      </c>
      <c r="H53" s="62">
        <v>62</v>
      </c>
    </row>
    <row r="54" spans="1:8" outlineLevel="3" x14ac:dyDescent="0.2">
      <c r="A54" s="66"/>
      <c r="B54" s="49" t="s">
        <v>127</v>
      </c>
      <c r="C54" s="50"/>
      <c r="D54" s="51"/>
      <c r="E54" s="50">
        <v>2561165.88</v>
      </c>
      <c r="F54" s="52">
        <v>60</v>
      </c>
      <c r="G54" s="53">
        <v>2561165.88</v>
      </c>
      <c r="H54" s="62">
        <v>60</v>
      </c>
    </row>
    <row r="55" spans="1:8" outlineLevel="3" x14ac:dyDescent="0.2">
      <c r="A55" s="66"/>
      <c r="B55" s="49" t="s">
        <v>128</v>
      </c>
      <c r="C55" s="50"/>
      <c r="D55" s="51"/>
      <c r="E55" s="50">
        <v>2561165.88</v>
      </c>
      <c r="F55" s="52">
        <v>60</v>
      </c>
      <c r="G55" s="53">
        <v>2561165.88</v>
      </c>
      <c r="H55" s="62">
        <v>60</v>
      </c>
    </row>
    <row r="56" spans="1:8" outlineLevel="3" x14ac:dyDescent="0.2">
      <c r="A56" s="66"/>
      <c r="B56" s="49" t="s">
        <v>129</v>
      </c>
      <c r="C56" s="50"/>
      <c r="D56" s="51"/>
      <c r="E56" s="50">
        <v>2561165.88</v>
      </c>
      <c r="F56" s="52">
        <v>60</v>
      </c>
      <c r="G56" s="53">
        <v>2561165.88</v>
      </c>
      <c r="H56" s="62">
        <v>60</v>
      </c>
    </row>
    <row r="57" spans="1:8" x14ac:dyDescent="0.2">
      <c r="A57" s="117" t="s">
        <v>133</v>
      </c>
      <c r="B57" s="117"/>
      <c r="C57" s="45">
        <v>1389953720.7</v>
      </c>
      <c r="D57" s="67">
        <v>15652</v>
      </c>
      <c r="E57" s="45">
        <v>-11681367.08</v>
      </c>
      <c r="F57" s="47">
        <v>-72</v>
      </c>
      <c r="G57" s="45">
        <v>1378272353.6199999</v>
      </c>
      <c r="H57" s="67">
        <v>15580</v>
      </c>
    </row>
  </sheetData>
  <mergeCells count="8">
    <mergeCell ref="A57:B57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110" zoomScaleNormal="100" zoomScaleSheetLayoutView="110" workbookViewId="0">
      <selection activeCell="G18" sqref="G18:H18"/>
    </sheetView>
  </sheetViews>
  <sheetFormatPr defaultColWidth="10.5" defaultRowHeight="11.25" outlineLevelRow="2" x14ac:dyDescent="0.2"/>
  <cols>
    <col min="1" max="1" width="10.1640625" style="1" customWidth="1"/>
    <col min="2" max="2" width="29.1640625" style="1" customWidth="1"/>
    <col min="3" max="3" width="16.5" style="1" customWidth="1"/>
    <col min="4" max="4" width="9" style="1" customWidth="1"/>
    <col min="5" max="5" width="14.5" style="43" customWidth="1"/>
    <col min="6" max="6" width="9" style="1" customWidth="1"/>
    <col min="7" max="7" width="16" style="43" customWidth="1"/>
    <col min="8" max="8" width="9" style="1" customWidth="1"/>
    <col min="9" max="16384" width="10.5" style="2"/>
  </cols>
  <sheetData>
    <row r="1" spans="1:8" ht="51" customHeight="1" x14ac:dyDescent="0.2">
      <c r="F1" s="118" t="s">
        <v>257</v>
      </c>
      <c r="G1" s="118"/>
      <c r="H1" s="118"/>
    </row>
    <row r="2" spans="1:8" s="25" customFormat="1" ht="36" customHeight="1" x14ac:dyDescent="0.2">
      <c r="A2" s="133" t="s">
        <v>258</v>
      </c>
      <c r="B2" s="133"/>
      <c r="C2" s="133"/>
      <c r="D2" s="133"/>
      <c r="E2" s="133"/>
      <c r="F2" s="133"/>
      <c r="G2" s="133"/>
      <c r="H2" s="133"/>
    </row>
    <row r="3" spans="1:8" s="21" customFormat="1" ht="26.25" customHeight="1" x14ac:dyDescent="0.2">
      <c r="A3" s="134" t="s">
        <v>234</v>
      </c>
      <c r="B3" s="136" t="s">
        <v>1</v>
      </c>
      <c r="C3" s="138" t="s">
        <v>228</v>
      </c>
      <c r="D3" s="139"/>
      <c r="E3" s="140" t="s">
        <v>223</v>
      </c>
      <c r="F3" s="141"/>
      <c r="G3" s="138" t="s">
        <v>224</v>
      </c>
      <c r="H3" s="139"/>
    </row>
    <row r="4" spans="1:8" s="21" customFormat="1" ht="20.25" customHeight="1" x14ac:dyDescent="0.2">
      <c r="A4" s="135"/>
      <c r="B4" s="137"/>
      <c r="C4" s="22" t="s">
        <v>225</v>
      </c>
      <c r="D4" s="22" t="s">
        <v>236</v>
      </c>
      <c r="E4" s="22" t="s">
        <v>225</v>
      </c>
      <c r="F4" s="22" t="s">
        <v>236</v>
      </c>
      <c r="G4" s="22" t="s">
        <v>225</v>
      </c>
      <c r="H4" s="22" t="s">
        <v>236</v>
      </c>
    </row>
    <row r="5" spans="1:8" ht="21" x14ac:dyDescent="0.2">
      <c r="A5" s="55" t="s">
        <v>116</v>
      </c>
      <c r="B5" s="55" t="s">
        <v>117</v>
      </c>
      <c r="C5" s="45">
        <v>63584839.100000001</v>
      </c>
      <c r="D5" s="46">
        <v>305</v>
      </c>
      <c r="E5" s="45">
        <v>-16315222.65</v>
      </c>
      <c r="F5" s="47">
        <v>-100</v>
      </c>
      <c r="G5" s="45">
        <v>47269616.450000003</v>
      </c>
      <c r="H5" s="46">
        <v>205</v>
      </c>
    </row>
    <row r="6" spans="1:8" outlineLevel="2" x14ac:dyDescent="0.2">
      <c r="A6" s="48"/>
      <c r="B6" s="49" t="s">
        <v>118</v>
      </c>
      <c r="C6" s="50">
        <v>5211872</v>
      </c>
      <c r="D6" s="51">
        <v>25</v>
      </c>
      <c r="E6" s="50">
        <v>-4079121.43</v>
      </c>
      <c r="F6" s="52">
        <v>-20</v>
      </c>
      <c r="G6" s="50">
        <v>1132750.57</v>
      </c>
      <c r="H6" s="51">
        <v>5</v>
      </c>
    </row>
    <row r="7" spans="1:8" outlineLevel="2" x14ac:dyDescent="0.2">
      <c r="A7" s="48"/>
      <c r="B7" s="49" t="s">
        <v>119</v>
      </c>
      <c r="C7" s="50">
        <v>5211872</v>
      </c>
      <c r="D7" s="51">
        <v>25</v>
      </c>
      <c r="E7" s="50">
        <v>-5211872</v>
      </c>
      <c r="F7" s="52">
        <v>-25</v>
      </c>
      <c r="G7" s="50">
        <v>0</v>
      </c>
      <c r="H7" s="51">
        <v>0</v>
      </c>
    </row>
    <row r="8" spans="1:8" outlineLevel="2" x14ac:dyDescent="0.2">
      <c r="A8" s="48"/>
      <c r="B8" s="49" t="s">
        <v>120</v>
      </c>
      <c r="C8" s="50">
        <v>5211872</v>
      </c>
      <c r="D8" s="51">
        <v>25</v>
      </c>
      <c r="E8" s="50">
        <v>-3618993.6</v>
      </c>
      <c r="F8" s="52">
        <v>-17</v>
      </c>
      <c r="G8" s="50">
        <v>1592878.4</v>
      </c>
      <c r="H8" s="51">
        <v>8</v>
      </c>
    </row>
    <row r="9" spans="1:8" outlineLevel="2" x14ac:dyDescent="0.2">
      <c r="A9" s="48"/>
      <c r="B9" s="49" t="s">
        <v>121</v>
      </c>
      <c r="C9" s="50">
        <v>5211872</v>
      </c>
      <c r="D9" s="51">
        <v>25</v>
      </c>
      <c r="E9" s="50">
        <v>-1162577.1299999999</v>
      </c>
      <c r="F9" s="52">
        <v>-8</v>
      </c>
      <c r="G9" s="50">
        <v>4049294.87</v>
      </c>
      <c r="H9" s="51">
        <v>17</v>
      </c>
    </row>
    <row r="10" spans="1:8" outlineLevel="2" x14ac:dyDescent="0.2">
      <c r="A10" s="48"/>
      <c r="B10" s="49" t="s">
        <v>122</v>
      </c>
      <c r="C10" s="50">
        <v>42737351.100000001</v>
      </c>
      <c r="D10" s="51">
        <v>205</v>
      </c>
      <c r="E10" s="50">
        <v>-2242658.4900000002</v>
      </c>
      <c r="F10" s="52">
        <v>-30</v>
      </c>
      <c r="G10" s="50">
        <v>40494692.609999999</v>
      </c>
      <c r="H10" s="51">
        <v>175</v>
      </c>
    </row>
    <row r="11" spans="1:8" ht="21" x14ac:dyDescent="0.2">
      <c r="A11" s="55" t="s">
        <v>137</v>
      </c>
      <c r="B11" s="55" t="s">
        <v>7</v>
      </c>
      <c r="C11" s="45">
        <v>65847014.899999999</v>
      </c>
      <c r="D11" s="46">
        <v>282</v>
      </c>
      <c r="E11" s="45">
        <v>-39108535.520000003</v>
      </c>
      <c r="F11" s="47">
        <v>-168</v>
      </c>
      <c r="G11" s="45">
        <v>26738479.379999999</v>
      </c>
      <c r="H11" s="46">
        <v>114</v>
      </c>
    </row>
    <row r="12" spans="1:8" outlineLevel="2" x14ac:dyDescent="0.2">
      <c r="A12" s="48"/>
      <c r="B12" s="49" t="s">
        <v>118</v>
      </c>
      <c r="C12" s="50">
        <v>5370501.1500000004</v>
      </c>
      <c r="D12" s="51">
        <v>23</v>
      </c>
      <c r="E12" s="50">
        <v>-3228798.73</v>
      </c>
      <c r="F12" s="52">
        <v>-14</v>
      </c>
      <c r="G12" s="50">
        <v>2141702.42</v>
      </c>
      <c r="H12" s="51">
        <v>9</v>
      </c>
    </row>
    <row r="13" spans="1:8" outlineLevel="2" x14ac:dyDescent="0.2">
      <c r="A13" s="48"/>
      <c r="B13" s="49" t="s">
        <v>119</v>
      </c>
      <c r="C13" s="50">
        <v>5370501.1500000004</v>
      </c>
      <c r="D13" s="51">
        <v>23</v>
      </c>
      <c r="E13" s="50">
        <v>-3909606.11</v>
      </c>
      <c r="F13" s="52">
        <v>-17</v>
      </c>
      <c r="G13" s="50">
        <v>1460895.04</v>
      </c>
      <c r="H13" s="51">
        <v>6</v>
      </c>
    </row>
    <row r="14" spans="1:8" outlineLevel="2" x14ac:dyDescent="0.2">
      <c r="A14" s="48"/>
      <c r="B14" s="49" t="s">
        <v>120</v>
      </c>
      <c r="C14" s="50">
        <v>5370501.1500000004</v>
      </c>
      <c r="D14" s="51">
        <v>23</v>
      </c>
      <c r="E14" s="50">
        <v>-5133125.76</v>
      </c>
      <c r="F14" s="52">
        <v>-22</v>
      </c>
      <c r="G14" s="50">
        <v>237375.39</v>
      </c>
      <c r="H14" s="51">
        <v>1</v>
      </c>
    </row>
    <row r="15" spans="1:8" outlineLevel="2" x14ac:dyDescent="0.2">
      <c r="A15" s="48"/>
      <c r="B15" s="49" t="s">
        <v>121</v>
      </c>
      <c r="C15" s="50">
        <v>5370501.1500000004</v>
      </c>
      <c r="D15" s="51">
        <v>23</v>
      </c>
      <c r="E15" s="50">
        <v>-4658374.9800000004</v>
      </c>
      <c r="F15" s="52">
        <v>-20</v>
      </c>
      <c r="G15" s="50">
        <v>712126.17</v>
      </c>
      <c r="H15" s="51">
        <v>3</v>
      </c>
    </row>
    <row r="16" spans="1:8" outlineLevel="2" x14ac:dyDescent="0.2">
      <c r="A16" s="48"/>
      <c r="B16" s="49" t="s">
        <v>122</v>
      </c>
      <c r="C16" s="50">
        <v>44365010.299999997</v>
      </c>
      <c r="D16" s="51">
        <v>190</v>
      </c>
      <c r="E16" s="50">
        <v>-22178629.940000001</v>
      </c>
      <c r="F16" s="52">
        <v>-95</v>
      </c>
      <c r="G16" s="50">
        <v>22186380.359999999</v>
      </c>
      <c r="H16" s="51">
        <v>95</v>
      </c>
    </row>
    <row r="17" spans="1:8" x14ac:dyDescent="0.2">
      <c r="A17" s="117" t="s">
        <v>133</v>
      </c>
      <c r="B17" s="117"/>
      <c r="C17" s="45">
        <v>129431854</v>
      </c>
      <c r="D17" s="47">
        <v>587</v>
      </c>
      <c r="E17" s="45">
        <v>-55423758.170000002</v>
      </c>
      <c r="F17" s="47">
        <v>-268</v>
      </c>
      <c r="G17" s="45">
        <v>74008095.829999998</v>
      </c>
      <c r="H17" s="47">
        <v>319</v>
      </c>
    </row>
    <row r="18" spans="1:8" outlineLevel="2" x14ac:dyDescent="0.2">
      <c r="A18" s="142" t="s">
        <v>305</v>
      </c>
      <c r="B18" s="143"/>
      <c r="C18" s="70">
        <v>27772233.550000001</v>
      </c>
      <c r="D18" s="71">
        <v>99</v>
      </c>
      <c r="E18" s="70">
        <v>60216.43</v>
      </c>
      <c r="F18" s="72">
        <v>2</v>
      </c>
      <c r="G18" s="70">
        <v>27832449.98</v>
      </c>
      <c r="H18" s="71">
        <v>101</v>
      </c>
    </row>
  </sheetData>
  <mergeCells count="9">
    <mergeCell ref="A18:B18"/>
    <mergeCell ref="F1:H1"/>
    <mergeCell ref="A2:H2"/>
    <mergeCell ref="A3:A4"/>
    <mergeCell ref="B3:B4"/>
    <mergeCell ref="C3:D3"/>
    <mergeCell ref="E3:F3"/>
    <mergeCell ref="G3:H3"/>
    <mergeCell ref="A17:B17"/>
  </mergeCells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346"/>
  <sheetViews>
    <sheetView view="pageBreakPreview" zoomScale="110" zoomScaleNormal="100" zoomScaleSheetLayoutView="110" workbookViewId="0">
      <selection activeCell="I29" sqref="I29"/>
    </sheetView>
  </sheetViews>
  <sheetFormatPr defaultColWidth="10.6640625" defaultRowHeight="11.25" outlineLevelRow="3" x14ac:dyDescent="0.2"/>
  <cols>
    <col min="1" max="1" width="11" style="74" customWidth="1"/>
    <col min="2" max="2" width="28.5" style="74" customWidth="1"/>
    <col min="3" max="3" width="17.1640625" style="74" customWidth="1"/>
    <col min="4" max="4" width="10.33203125" style="74" customWidth="1"/>
    <col min="5" max="5" width="15.83203125" style="106" customWidth="1"/>
    <col min="6" max="6" width="11.83203125" style="107" customWidth="1"/>
    <col min="7" max="7" width="16.6640625" style="73" customWidth="1"/>
    <col min="8" max="8" width="12.5" style="108" customWidth="1"/>
    <col min="9" max="10" width="10.6640625" style="73" customWidth="1"/>
    <col min="11" max="256" width="10.6640625" style="74"/>
    <col min="257" max="257" width="11" style="74" customWidth="1"/>
    <col min="258" max="258" width="28.5" style="74" customWidth="1"/>
    <col min="259" max="259" width="17.1640625" style="74" customWidth="1"/>
    <col min="260" max="260" width="10.33203125" style="74" customWidth="1"/>
    <col min="261" max="261" width="15.83203125" style="74" customWidth="1"/>
    <col min="262" max="262" width="11.83203125" style="74" customWidth="1"/>
    <col min="263" max="263" width="16.6640625" style="74" customWidth="1"/>
    <col min="264" max="264" width="12.5" style="74" customWidth="1"/>
    <col min="265" max="266" width="10.6640625" style="74" customWidth="1"/>
    <col min="267" max="512" width="10.6640625" style="74"/>
    <col min="513" max="513" width="11" style="74" customWidth="1"/>
    <col min="514" max="514" width="28.5" style="74" customWidth="1"/>
    <col min="515" max="515" width="17.1640625" style="74" customWidth="1"/>
    <col min="516" max="516" width="10.33203125" style="74" customWidth="1"/>
    <col min="517" max="517" width="15.83203125" style="74" customWidth="1"/>
    <col min="518" max="518" width="11.83203125" style="74" customWidth="1"/>
    <col min="519" max="519" width="16.6640625" style="74" customWidth="1"/>
    <col min="520" max="520" width="12.5" style="74" customWidth="1"/>
    <col min="521" max="522" width="10.6640625" style="74" customWidth="1"/>
    <col min="523" max="768" width="10.6640625" style="74"/>
    <col min="769" max="769" width="11" style="74" customWidth="1"/>
    <col min="770" max="770" width="28.5" style="74" customWidth="1"/>
    <col min="771" max="771" width="17.1640625" style="74" customWidth="1"/>
    <col min="772" max="772" width="10.33203125" style="74" customWidth="1"/>
    <col min="773" max="773" width="15.83203125" style="74" customWidth="1"/>
    <col min="774" max="774" width="11.83203125" style="74" customWidth="1"/>
    <col min="775" max="775" width="16.6640625" style="74" customWidth="1"/>
    <col min="776" max="776" width="12.5" style="74" customWidth="1"/>
    <col min="777" max="778" width="10.6640625" style="74" customWidth="1"/>
    <col min="779" max="1024" width="10.6640625" style="74"/>
    <col min="1025" max="1025" width="11" style="74" customWidth="1"/>
    <col min="1026" max="1026" width="28.5" style="74" customWidth="1"/>
    <col min="1027" max="1027" width="17.1640625" style="74" customWidth="1"/>
    <col min="1028" max="1028" width="10.33203125" style="74" customWidth="1"/>
    <col min="1029" max="1029" width="15.83203125" style="74" customWidth="1"/>
    <col min="1030" max="1030" width="11.83203125" style="74" customWidth="1"/>
    <col min="1031" max="1031" width="16.6640625" style="74" customWidth="1"/>
    <col min="1032" max="1032" width="12.5" style="74" customWidth="1"/>
    <col min="1033" max="1034" width="10.6640625" style="74" customWidth="1"/>
    <col min="1035" max="1280" width="10.6640625" style="74"/>
    <col min="1281" max="1281" width="11" style="74" customWidth="1"/>
    <col min="1282" max="1282" width="28.5" style="74" customWidth="1"/>
    <col min="1283" max="1283" width="17.1640625" style="74" customWidth="1"/>
    <col min="1284" max="1284" width="10.33203125" style="74" customWidth="1"/>
    <col min="1285" max="1285" width="15.83203125" style="74" customWidth="1"/>
    <col min="1286" max="1286" width="11.83203125" style="74" customWidth="1"/>
    <col min="1287" max="1287" width="16.6640625" style="74" customWidth="1"/>
    <col min="1288" max="1288" width="12.5" style="74" customWidth="1"/>
    <col min="1289" max="1290" width="10.6640625" style="74" customWidth="1"/>
    <col min="1291" max="1536" width="10.6640625" style="74"/>
    <col min="1537" max="1537" width="11" style="74" customWidth="1"/>
    <col min="1538" max="1538" width="28.5" style="74" customWidth="1"/>
    <col min="1539" max="1539" width="17.1640625" style="74" customWidth="1"/>
    <col min="1540" max="1540" width="10.33203125" style="74" customWidth="1"/>
    <col min="1541" max="1541" width="15.83203125" style="74" customWidth="1"/>
    <col min="1542" max="1542" width="11.83203125" style="74" customWidth="1"/>
    <col min="1543" max="1543" width="16.6640625" style="74" customWidth="1"/>
    <col min="1544" max="1544" width="12.5" style="74" customWidth="1"/>
    <col min="1545" max="1546" width="10.6640625" style="74" customWidth="1"/>
    <col min="1547" max="1792" width="10.6640625" style="74"/>
    <col min="1793" max="1793" width="11" style="74" customWidth="1"/>
    <col min="1794" max="1794" width="28.5" style="74" customWidth="1"/>
    <col min="1795" max="1795" width="17.1640625" style="74" customWidth="1"/>
    <col min="1796" max="1796" width="10.33203125" style="74" customWidth="1"/>
    <col min="1797" max="1797" width="15.83203125" style="74" customWidth="1"/>
    <col min="1798" max="1798" width="11.83203125" style="74" customWidth="1"/>
    <col min="1799" max="1799" width="16.6640625" style="74" customWidth="1"/>
    <col min="1800" max="1800" width="12.5" style="74" customWidth="1"/>
    <col min="1801" max="1802" width="10.6640625" style="74" customWidth="1"/>
    <col min="1803" max="2048" width="10.6640625" style="74"/>
    <col min="2049" max="2049" width="11" style="74" customWidth="1"/>
    <col min="2050" max="2050" width="28.5" style="74" customWidth="1"/>
    <col min="2051" max="2051" width="17.1640625" style="74" customWidth="1"/>
    <col min="2052" max="2052" width="10.33203125" style="74" customWidth="1"/>
    <col min="2053" max="2053" width="15.83203125" style="74" customWidth="1"/>
    <col min="2054" max="2054" width="11.83203125" style="74" customWidth="1"/>
    <col min="2055" max="2055" width="16.6640625" style="74" customWidth="1"/>
    <col min="2056" max="2056" width="12.5" style="74" customWidth="1"/>
    <col min="2057" max="2058" width="10.6640625" style="74" customWidth="1"/>
    <col min="2059" max="2304" width="10.6640625" style="74"/>
    <col min="2305" max="2305" width="11" style="74" customWidth="1"/>
    <col min="2306" max="2306" width="28.5" style="74" customWidth="1"/>
    <col min="2307" max="2307" width="17.1640625" style="74" customWidth="1"/>
    <col min="2308" max="2308" width="10.33203125" style="74" customWidth="1"/>
    <col min="2309" max="2309" width="15.83203125" style="74" customWidth="1"/>
    <col min="2310" max="2310" width="11.83203125" style="74" customWidth="1"/>
    <col min="2311" max="2311" width="16.6640625" style="74" customWidth="1"/>
    <col min="2312" max="2312" width="12.5" style="74" customWidth="1"/>
    <col min="2313" max="2314" width="10.6640625" style="74" customWidth="1"/>
    <col min="2315" max="2560" width="10.6640625" style="74"/>
    <col min="2561" max="2561" width="11" style="74" customWidth="1"/>
    <col min="2562" max="2562" width="28.5" style="74" customWidth="1"/>
    <col min="2563" max="2563" width="17.1640625" style="74" customWidth="1"/>
    <col min="2564" max="2564" width="10.33203125" style="74" customWidth="1"/>
    <col min="2565" max="2565" width="15.83203125" style="74" customWidth="1"/>
    <col min="2566" max="2566" width="11.83203125" style="74" customWidth="1"/>
    <col min="2567" max="2567" width="16.6640625" style="74" customWidth="1"/>
    <col min="2568" max="2568" width="12.5" style="74" customWidth="1"/>
    <col min="2569" max="2570" width="10.6640625" style="74" customWidth="1"/>
    <col min="2571" max="2816" width="10.6640625" style="74"/>
    <col min="2817" max="2817" width="11" style="74" customWidth="1"/>
    <col min="2818" max="2818" width="28.5" style="74" customWidth="1"/>
    <col min="2819" max="2819" width="17.1640625" style="74" customWidth="1"/>
    <col min="2820" max="2820" width="10.33203125" style="74" customWidth="1"/>
    <col min="2821" max="2821" width="15.83203125" style="74" customWidth="1"/>
    <col min="2822" max="2822" width="11.83203125" style="74" customWidth="1"/>
    <col min="2823" max="2823" width="16.6640625" style="74" customWidth="1"/>
    <col min="2824" max="2824" width="12.5" style="74" customWidth="1"/>
    <col min="2825" max="2826" width="10.6640625" style="74" customWidth="1"/>
    <col min="2827" max="3072" width="10.6640625" style="74"/>
    <col min="3073" max="3073" width="11" style="74" customWidth="1"/>
    <col min="3074" max="3074" width="28.5" style="74" customWidth="1"/>
    <col min="3075" max="3075" width="17.1640625" style="74" customWidth="1"/>
    <col min="3076" max="3076" width="10.33203125" style="74" customWidth="1"/>
    <col min="3077" max="3077" width="15.83203125" style="74" customWidth="1"/>
    <col min="3078" max="3078" width="11.83203125" style="74" customWidth="1"/>
    <col min="3079" max="3079" width="16.6640625" style="74" customWidth="1"/>
    <col min="3080" max="3080" width="12.5" style="74" customWidth="1"/>
    <col min="3081" max="3082" width="10.6640625" style="74" customWidth="1"/>
    <col min="3083" max="3328" width="10.6640625" style="74"/>
    <col min="3329" max="3329" width="11" style="74" customWidth="1"/>
    <col min="3330" max="3330" width="28.5" style="74" customWidth="1"/>
    <col min="3331" max="3331" width="17.1640625" style="74" customWidth="1"/>
    <col min="3332" max="3332" width="10.33203125" style="74" customWidth="1"/>
    <col min="3333" max="3333" width="15.83203125" style="74" customWidth="1"/>
    <col min="3334" max="3334" width="11.83203125" style="74" customWidth="1"/>
    <col min="3335" max="3335" width="16.6640625" style="74" customWidth="1"/>
    <col min="3336" max="3336" width="12.5" style="74" customWidth="1"/>
    <col min="3337" max="3338" width="10.6640625" style="74" customWidth="1"/>
    <col min="3339" max="3584" width="10.6640625" style="74"/>
    <col min="3585" max="3585" width="11" style="74" customWidth="1"/>
    <col min="3586" max="3586" width="28.5" style="74" customWidth="1"/>
    <col min="3587" max="3587" width="17.1640625" style="74" customWidth="1"/>
    <col min="3588" max="3588" width="10.33203125" style="74" customWidth="1"/>
    <col min="3589" max="3589" width="15.83203125" style="74" customWidth="1"/>
    <col min="3590" max="3590" width="11.83203125" style="74" customWidth="1"/>
    <col min="3591" max="3591" width="16.6640625" style="74" customWidth="1"/>
    <col min="3592" max="3592" width="12.5" style="74" customWidth="1"/>
    <col min="3593" max="3594" width="10.6640625" style="74" customWidth="1"/>
    <col min="3595" max="3840" width="10.6640625" style="74"/>
    <col min="3841" max="3841" width="11" style="74" customWidth="1"/>
    <col min="3842" max="3842" width="28.5" style="74" customWidth="1"/>
    <col min="3843" max="3843" width="17.1640625" style="74" customWidth="1"/>
    <col min="3844" max="3844" width="10.33203125" style="74" customWidth="1"/>
    <col min="3845" max="3845" width="15.83203125" style="74" customWidth="1"/>
    <col min="3846" max="3846" width="11.83203125" style="74" customWidth="1"/>
    <col min="3847" max="3847" width="16.6640625" style="74" customWidth="1"/>
    <col min="3848" max="3848" width="12.5" style="74" customWidth="1"/>
    <col min="3849" max="3850" width="10.6640625" style="74" customWidth="1"/>
    <col min="3851" max="4096" width="10.6640625" style="74"/>
    <col min="4097" max="4097" width="11" style="74" customWidth="1"/>
    <col min="4098" max="4098" width="28.5" style="74" customWidth="1"/>
    <col min="4099" max="4099" width="17.1640625" style="74" customWidth="1"/>
    <col min="4100" max="4100" width="10.33203125" style="74" customWidth="1"/>
    <col min="4101" max="4101" width="15.83203125" style="74" customWidth="1"/>
    <col min="4102" max="4102" width="11.83203125" style="74" customWidth="1"/>
    <col min="4103" max="4103" width="16.6640625" style="74" customWidth="1"/>
    <col min="4104" max="4104" width="12.5" style="74" customWidth="1"/>
    <col min="4105" max="4106" width="10.6640625" style="74" customWidth="1"/>
    <col min="4107" max="4352" width="10.6640625" style="74"/>
    <col min="4353" max="4353" width="11" style="74" customWidth="1"/>
    <col min="4354" max="4354" width="28.5" style="74" customWidth="1"/>
    <col min="4355" max="4355" width="17.1640625" style="74" customWidth="1"/>
    <col min="4356" max="4356" width="10.33203125" style="74" customWidth="1"/>
    <col min="4357" max="4357" width="15.83203125" style="74" customWidth="1"/>
    <col min="4358" max="4358" width="11.83203125" style="74" customWidth="1"/>
    <col min="4359" max="4359" width="16.6640625" style="74" customWidth="1"/>
    <col min="4360" max="4360" width="12.5" style="74" customWidth="1"/>
    <col min="4361" max="4362" width="10.6640625" style="74" customWidth="1"/>
    <col min="4363" max="4608" width="10.6640625" style="74"/>
    <col min="4609" max="4609" width="11" style="74" customWidth="1"/>
    <col min="4610" max="4610" width="28.5" style="74" customWidth="1"/>
    <col min="4611" max="4611" width="17.1640625" style="74" customWidth="1"/>
    <col min="4612" max="4612" width="10.33203125" style="74" customWidth="1"/>
    <col min="4613" max="4613" width="15.83203125" style="74" customWidth="1"/>
    <col min="4614" max="4614" width="11.83203125" style="74" customWidth="1"/>
    <col min="4615" max="4615" width="16.6640625" style="74" customWidth="1"/>
    <col min="4616" max="4616" width="12.5" style="74" customWidth="1"/>
    <col min="4617" max="4618" width="10.6640625" style="74" customWidth="1"/>
    <col min="4619" max="4864" width="10.6640625" style="74"/>
    <col min="4865" max="4865" width="11" style="74" customWidth="1"/>
    <col min="4866" max="4866" width="28.5" style="74" customWidth="1"/>
    <col min="4867" max="4867" width="17.1640625" style="74" customWidth="1"/>
    <col min="4868" max="4868" width="10.33203125" style="74" customWidth="1"/>
    <col min="4869" max="4869" width="15.83203125" style="74" customWidth="1"/>
    <col min="4870" max="4870" width="11.83203125" style="74" customWidth="1"/>
    <col min="4871" max="4871" width="16.6640625" style="74" customWidth="1"/>
    <col min="4872" max="4872" width="12.5" style="74" customWidth="1"/>
    <col min="4873" max="4874" width="10.6640625" style="74" customWidth="1"/>
    <col min="4875" max="5120" width="10.6640625" style="74"/>
    <col min="5121" max="5121" width="11" style="74" customWidth="1"/>
    <col min="5122" max="5122" width="28.5" style="74" customWidth="1"/>
    <col min="5123" max="5123" width="17.1640625" style="74" customWidth="1"/>
    <col min="5124" max="5124" width="10.33203125" style="74" customWidth="1"/>
    <col min="5125" max="5125" width="15.83203125" style="74" customWidth="1"/>
    <col min="5126" max="5126" width="11.83203125" style="74" customWidth="1"/>
    <col min="5127" max="5127" width="16.6640625" style="74" customWidth="1"/>
    <col min="5128" max="5128" width="12.5" style="74" customWidth="1"/>
    <col min="5129" max="5130" width="10.6640625" style="74" customWidth="1"/>
    <col min="5131" max="5376" width="10.6640625" style="74"/>
    <col min="5377" max="5377" width="11" style="74" customWidth="1"/>
    <col min="5378" max="5378" width="28.5" style="74" customWidth="1"/>
    <col min="5379" max="5379" width="17.1640625" style="74" customWidth="1"/>
    <col min="5380" max="5380" width="10.33203125" style="74" customWidth="1"/>
    <col min="5381" max="5381" width="15.83203125" style="74" customWidth="1"/>
    <col min="5382" max="5382" width="11.83203125" style="74" customWidth="1"/>
    <col min="5383" max="5383" width="16.6640625" style="74" customWidth="1"/>
    <col min="5384" max="5384" width="12.5" style="74" customWidth="1"/>
    <col min="5385" max="5386" width="10.6640625" style="74" customWidth="1"/>
    <col min="5387" max="5632" width="10.6640625" style="74"/>
    <col min="5633" max="5633" width="11" style="74" customWidth="1"/>
    <col min="5634" max="5634" width="28.5" style="74" customWidth="1"/>
    <col min="5635" max="5635" width="17.1640625" style="74" customWidth="1"/>
    <col min="5636" max="5636" width="10.33203125" style="74" customWidth="1"/>
    <col min="5637" max="5637" width="15.83203125" style="74" customWidth="1"/>
    <col min="5638" max="5638" width="11.83203125" style="74" customWidth="1"/>
    <col min="5639" max="5639" width="16.6640625" style="74" customWidth="1"/>
    <col min="5640" max="5640" width="12.5" style="74" customWidth="1"/>
    <col min="5641" max="5642" width="10.6640625" style="74" customWidth="1"/>
    <col min="5643" max="5888" width="10.6640625" style="74"/>
    <col min="5889" max="5889" width="11" style="74" customWidth="1"/>
    <col min="5890" max="5890" width="28.5" style="74" customWidth="1"/>
    <col min="5891" max="5891" width="17.1640625" style="74" customWidth="1"/>
    <col min="5892" max="5892" width="10.33203125" style="74" customWidth="1"/>
    <col min="5893" max="5893" width="15.83203125" style="74" customWidth="1"/>
    <col min="5894" max="5894" width="11.83203125" style="74" customWidth="1"/>
    <col min="5895" max="5895" width="16.6640625" style="74" customWidth="1"/>
    <col min="5896" max="5896" width="12.5" style="74" customWidth="1"/>
    <col min="5897" max="5898" width="10.6640625" style="74" customWidth="1"/>
    <col min="5899" max="6144" width="10.6640625" style="74"/>
    <col min="6145" max="6145" width="11" style="74" customWidth="1"/>
    <col min="6146" max="6146" width="28.5" style="74" customWidth="1"/>
    <col min="6147" max="6147" width="17.1640625" style="74" customWidth="1"/>
    <col min="6148" max="6148" width="10.33203125" style="74" customWidth="1"/>
    <col min="6149" max="6149" width="15.83203125" style="74" customWidth="1"/>
    <col min="6150" max="6150" width="11.83203125" style="74" customWidth="1"/>
    <col min="6151" max="6151" width="16.6640625" style="74" customWidth="1"/>
    <col min="6152" max="6152" width="12.5" style="74" customWidth="1"/>
    <col min="6153" max="6154" width="10.6640625" style="74" customWidth="1"/>
    <col min="6155" max="6400" width="10.6640625" style="74"/>
    <col min="6401" max="6401" width="11" style="74" customWidth="1"/>
    <col min="6402" max="6402" width="28.5" style="74" customWidth="1"/>
    <col min="6403" max="6403" width="17.1640625" style="74" customWidth="1"/>
    <col min="6404" max="6404" width="10.33203125" style="74" customWidth="1"/>
    <col min="6405" max="6405" width="15.83203125" style="74" customWidth="1"/>
    <col min="6406" max="6406" width="11.83203125" style="74" customWidth="1"/>
    <col min="6407" max="6407" width="16.6640625" style="74" customWidth="1"/>
    <col min="6408" max="6408" width="12.5" style="74" customWidth="1"/>
    <col min="6409" max="6410" width="10.6640625" style="74" customWidth="1"/>
    <col min="6411" max="6656" width="10.6640625" style="74"/>
    <col min="6657" max="6657" width="11" style="74" customWidth="1"/>
    <col min="6658" max="6658" width="28.5" style="74" customWidth="1"/>
    <col min="6659" max="6659" width="17.1640625" style="74" customWidth="1"/>
    <col min="6660" max="6660" width="10.33203125" style="74" customWidth="1"/>
    <col min="6661" max="6661" width="15.83203125" style="74" customWidth="1"/>
    <col min="6662" max="6662" width="11.83203125" style="74" customWidth="1"/>
    <col min="6663" max="6663" width="16.6640625" style="74" customWidth="1"/>
    <col min="6664" max="6664" width="12.5" style="74" customWidth="1"/>
    <col min="6665" max="6666" width="10.6640625" style="74" customWidth="1"/>
    <col min="6667" max="6912" width="10.6640625" style="74"/>
    <col min="6913" max="6913" width="11" style="74" customWidth="1"/>
    <col min="6914" max="6914" width="28.5" style="74" customWidth="1"/>
    <col min="6915" max="6915" width="17.1640625" style="74" customWidth="1"/>
    <col min="6916" max="6916" width="10.33203125" style="74" customWidth="1"/>
    <col min="6917" max="6917" width="15.83203125" style="74" customWidth="1"/>
    <col min="6918" max="6918" width="11.83203125" style="74" customWidth="1"/>
    <col min="6919" max="6919" width="16.6640625" style="74" customWidth="1"/>
    <col min="6920" max="6920" width="12.5" style="74" customWidth="1"/>
    <col min="6921" max="6922" width="10.6640625" style="74" customWidth="1"/>
    <col min="6923" max="7168" width="10.6640625" style="74"/>
    <col min="7169" max="7169" width="11" style="74" customWidth="1"/>
    <col min="7170" max="7170" width="28.5" style="74" customWidth="1"/>
    <col min="7171" max="7171" width="17.1640625" style="74" customWidth="1"/>
    <col min="7172" max="7172" width="10.33203125" style="74" customWidth="1"/>
    <col min="7173" max="7173" width="15.83203125" style="74" customWidth="1"/>
    <col min="7174" max="7174" width="11.83203125" style="74" customWidth="1"/>
    <col min="7175" max="7175" width="16.6640625" style="74" customWidth="1"/>
    <col min="7176" max="7176" width="12.5" style="74" customWidth="1"/>
    <col min="7177" max="7178" width="10.6640625" style="74" customWidth="1"/>
    <col min="7179" max="7424" width="10.6640625" style="74"/>
    <col min="7425" max="7425" width="11" style="74" customWidth="1"/>
    <col min="7426" max="7426" width="28.5" style="74" customWidth="1"/>
    <col min="7427" max="7427" width="17.1640625" style="74" customWidth="1"/>
    <col min="7428" max="7428" width="10.33203125" style="74" customWidth="1"/>
    <col min="7429" max="7429" width="15.83203125" style="74" customWidth="1"/>
    <col min="7430" max="7430" width="11.83203125" style="74" customWidth="1"/>
    <col min="7431" max="7431" width="16.6640625" style="74" customWidth="1"/>
    <col min="7432" max="7432" width="12.5" style="74" customWidth="1"/>
    <col min="7433" max="7434" width="10.6640625" style="74" customWidth="1"/>
    <col min="7435" max="7680" width="10.6640625" style="74"/>
    <col min="7681" max="7681" width="11" style="74" customWidth="1"/>
    <col min="7682" max="7682" width="28.5" style="74" customWidth="1"/>
    <col min="7683" max="7683" width="17.1640625" style="74" customWidth="1"/>
    <col min="7684" max="7684" width="10.33203125" style="74" customWidth="1"/>
    <col min="7685" max="7685" width="15.83203125" style="74" customWidth="1"/>
    <col min="7686" max="7686" width="11.83203125" style="74" customWidth="1"/>
    <col min="7687" max="7687" width="16.6640625" style="74" customWidth="1"/>
    <col min="7688" max="7688" width="12.5" style="74" customWidth="1"/>
    <col min="7689" max="7690" width="10.6640625" style="74" customWidth="1"/>
    <col min="7691" max="7936" width="10.6640625" style="74"/>
    <col min="7937" max="7937" width="11" style="74" customWidth="1"/>
    <col min="7938" max="7938" width="28.5" style="74" customWidth="1"/>
    <col min="7939" max="7939" width="17.1640625" style="74" customWidth="1"/>
    <col min="7940" max="7940" width="10.33203125" style="74" customWidth="1"/>
    <col min="7941" max="7941" width="15.83203125" style="74" customWidth="1"/>
    <col min="7942" max="7942" width="11.83203125" style="74" customWidth="1"/>
    <col min="7943" max="7943" width="16.6640625" style="74" customWidth="1"/>
    <col min="7944" max="7944" width="12.5" style="74" customWidth="1"/>
    <col min="7945" max="7946" width="10.6640625" style="74" customWidth="1"/>
    <col min="7947" max="8192" width="10.6640625" style="74"/>
    <col min="8193" max="8193" width="11" style="74" customWidth="1"/>
    <col min="8194" max="8194" width="28.5" style="74" customWidth="1"/>
    <col min="8195" max="8195" width="17.1640625" style="74" customWidth="1"/>
    <col min="8196" max="8196" width="10.33203125" style="74" customWidth="1"/>
    <col min="8197" max="8197" width="15.83203125" style="74" customWidth="1"/>
    <col min="8198" max="8198" width="11.83203125" style="74" customWidth="1"/>
    <col min="8199" max="8199" width="16.6640625" style="74" customWidth="1"/>
    <col min="8200" max="8200" width="12.5" style="74" customWidth="1"/>
    <col min="8201" max="8202" width="10.6640625" style="74" customWidth="1"/>
    <col min="8203" max="8448" width="10.6640625" style="74"/>
    <col min="8449" max="8449" width="11" style="74" customWidth="1"/>
    <col min="8450" max="8450" width="28.5" style="74" customWidth="1"/>
    <col min="8451" max="8451" width="17.1640625" style="74" customWidth="1"/>
    <col min="8452" max="8452" width="10.33203125" style="74" customWidth="1"/>
    <col min="8453" max="8453" width="15.83203125" style="74" customWidth="1"/>
    <col min="8454" max="8454" width="11.83203125" style="74" customWidth="1"/>
    <col min="8455" max="8455" width="16.6640625" style="74" customWidth="1"/>
    <col min="8456" max="8456" width="12.5" style="74" customWidth="1"/>
    <col min="8457" max="8458" width="10.6640625" style="74" customWidth="1"/>
    <col min="8459" max="8704" width="10.6640625" style="74"/>
    <col min="8705" max="8705" width="11" style="74" customWidth="1"/>
    <col min="8706" max="8706" width="28.5" style="74" customWidth="1"/>
    <col min="8707" max="8707" width="17.1640625" style="74" customWidth="1"/>
    <col min="8708" max="8708" width="10.33203125" style="74" customWidth="1"/>
    <col min="8709" max="8709" width="15.83203125" style="74" customWidth="1"/>
    <col min="8710" max="8710" width="11.83203125" style="74" customWidth="1"/>
    <col min="8711" max="8711" width="16.6640625" style="74" customWidth="1"/>
    <col min="8712" max="8712" width="12.5" style="74" customWidth="1"/>
    <col min="8713" max="8714" width="10.6640625" style="74" customWidth="1"/>
    <col min="8715" max="8960" width="10.6640625" style="74"/>
    <col min="8961" max="8961" width="11" style="74" customWidth="1"/>
    <col min="8962" max="8962" width="28.5" style="74" customWidth="1"/>
    <col min="8963" max="8963" width="17.1640625" style="74" customWidth="1"/>
    <col min="8964" max="8964" width="10.33203125" style="74" customWidth="1"/>
    <col min="8965" max="8965" width="15.83203125" style="74" customWidth="1"/>
    <col min="8966" max="8966" width="11.83203125" style="74" customWidth="1"/>
    <col min="8967" max="8967" width="16.6640625" style="74" customWidth="1"/>
    <col min="8968" max="8968" width="12.5" style="74" customWidth="1"/>
    <col min="8969" max="8970" width="10.6640625" style="74" customWidth="1"/>
    <col min="8971" max="9216" width="10.6640625" style="74"/>
    <col min="9217" max="9217" width="11" style="74" customWidth="1"/>
    <col min="9218" max="9218" width="28.5" style="74" customWidth="1"/>
    <col min="9219" max="9219" width="17.1640625" style="74" customWidth="1"/>
    <col min="9220" max="9220" width="10.33203125" style="74" customWidth="1"/>
    <col min="9221" max="9221" width="15.83203125" style="74" customWidth="1"/>
    <col min="9222" max="9222" width="11.83203125" style="74" customWidth="1"/>
    <col min="9223" max="9223" width="16.6640625" style="74" customWidth="1"/>
    <col min="9224" max="9224" width="12.5" style="74" customWidth="1"/>
    <col min="9225" max="9226" width="10.6640625" style="74" customWidth="1"/>
    <col min="9227" max="9472" width="10.6640625" style="74"/>
    <col min="9473" max="9473" width="11" style="74" customWidth="1"/>
    <col min="9474" max="9474" width="28.5" style="74" customWidth="1"/>
    <col min="9475" max="9475" width="17.1640625" style="74" customWidth="1"/>
    <col min="9476" max="9476" width="10.33203125" style="74" customWidth="1"/>
    <col min="9477" max="9477" width="15.83203125" style="74" customWidth="1"/>
    <col min="9478" max="9478" width="11.83203125" style="74" customWidth="1"/>
    <col min="9479" max="9479" width="16.6640625" style="74" customWidth="1"/>
    <col min="9480" max="9480" width="12.5" style="74" customWidth="1"/>
    <col min="9481" max="9482" width="10.6640625" style="74" customWidth="1"/>
    <col min="9483" max="9728" width="10.6640625" style="74"/>
    <col min="9729" max="9729" width="11" style="74" customWidth="1"/>
    <col min="9730" max="9730" width="28.5" style="74" customWidth="1"/>
    <col min="9731" max="9731" width="17.1640625" style="74" customWidth="1"/>
    <col min="9732" max="9732" width="10.33203125" style="74" customWidth="1"/>
    <col min="9733" max="9733" width="15.83203125" style="74" customWidth="1"/>
    <col min="9734" max="9734" width="11.83203125" style="74" customWidth="1"/>
    <col min="9735" max="9735" width="16.6640625" style="74" customWidth="1"/>
    <col min="9736" max="9736" width="12.5" style="74" customWidth="1"/>
    <col min="9737" max="9738" width="10.6640625" style="74" customWidth="1"/>
    <col min="9739" max="9984" width="10.6640625" style="74"/>
    <col min="9985" max="9985" width="11" style="74" customWidth="1"/>
    <col min="9986" max="9986" width="28.5" style="74" customWidth="1"/>
    <col min="9987" max="9987" width="17.1640625" style="74" customWidth="1"/>
    <col min="9988" max="9988" width="10.33203125" style="74" customWidth="1"/>
    <col min="9989" max="9989" width="15.83203125" style="74" customWidth="1"/>
    <col min="9990" max="9990" width="11.83203125" style="74" customWidth="1"/>
    <col min="9991" max="9991" width="16.6640625" style="74" customWidth="1"/>
    <col min="9992" max="9992" width="12.5" style="74" customWidth="1"/>
    <col min="9993" max="9994" width="10.6640625" style="74" customWidth="1"/>
    <col min="9995" max="10240" width="10.6640625" style="74"/>
    <col min="10241" max="10241" width="11" style="74" customWidth="1"/>
    <col min="10242" max="10242" width="28.5" style="74" customWidth="1"/>
    <col min="10243" max="10243" width="17.1640625" style="74" customWidth="1"/>
    <col min="10244" max="10244" width="10.33203125" style="74" customWidth="1"/>
    <col min="10245" max="10245" width="15.83203125" style="74" customWidth="1"/>
    <col min="10246" max="10246" width="11.83203125" style="74" customWidth="1"/>
    <col min="10247" max="10247" width="16.6640625" style="74" customWidth="1"/>
    <col min="10248" max="10248" width="12.5" style="74" customWidth="1"/>
    <col min="10249" max="10250" width="10.6640625" style="74" customWidth="1"/>
    <col min="10251" max="10496" width="10.6640625" style="74"/>
    <col min="10497" max="10497" width="11" style="74" customWidth="1"/>
    <col min="10498" max="10498" width="28.5" style="74" customWidth="1"/>
    <col min="10499" max="10499" width="17.1640625" style="74" customWidth="1"/>
    <col min="10500" max="10500" width="10.33203125" style="74" customWidth="1"/>
    <col min="10501" max="10501" width="15.83203125" style="74" customWidth="1"/>
    <col min="10502" max="10502" width="11.83203125" style="74" customWidth="1"/>
    <col min="10503" max="10503" width="16.6640625" style="74" customWidth="1"/>
    <col min="10504" max="10504" width="12.5" style="74" customWidth="1"/>
    <col min="10505" max="10506" width="10.6640625" style="74" customWidth="1"/>
    <col min="10507" max="10752" width="10.6640625" style="74"/>
    <col min="10753" max="10753" width="11" style="74" customWidth="1"/>
    <col min="10754" max="10754" width="28.5" style="74" customWidth="1"/>
    <col min="10755" max="10755" width="17.1640625" style="74" customWidth="1"/>
    <col min="10756" max="10756" width="10.33203125" style="74" customWidth="1"/>
    <col min="10757" max="10757" width="15.83203125" style="74" customWidth="1"/>
    <col min="10758" max="10758" width="11.83203125" style="74" customWidth="1"/>
    <col min="10759" max="10759" width="16.6640625" style="74" customWidth="1"/>
    <col min="10760" max="10760" width="12.5" style="74" customWidth="1"/>
    <col min="10761" max="10762" width="10.6640625" style="74" customWidth="1"/>
    <col min="10763" max="11008" width="10.6640625" style="74"/>
    <col min="11009" max="11009" width="11" style="74" customWidth="1"/>
    <col min="11010" max="11010" width="28.5" style="74" customWidth="1"/>
    <col min="11011" max="11011" width="17.1640625" style="74" customWidth="1"/>
    <col min="11012" max="11012" width="10.33203125" style="74" customWidth="1"/>
    <col min="11013" max="11013" width="15.83203125" style="74" customWidth="1"/>
    <col min="11014" max="11014" width="11.83203125" style="74" customWidth="1"/>
    <col min="11015" max="11015" width="16.6640625" style="74" customWidth="1"/>
    <col min="11016" max="11016" width="12.5" style="74" customWidth="1"/>
    <col min="11017" max="11018" width="10.6640625" style="74" customWidth="1"/>
    <col min="11019" max="11264" width="10.6640625" style="74"/>
    <col min="11265" max="11265" width="11" style="74" customWidth="1"/>
    <col min="11266" max="11266" width="28.5" style="74" customWidth="1"/>
    <col min="11267" max="11267" width="17.1640625" style="74" customWidth="1"/>
    <col min="11268" max="11268" width="10.33203125" style="74" customWidth="1"/>
    <col min="11269" max="11269" width="15.83203125" style="74" customWidth="1"/>
    <col min="11270" max="11270" width="11.83203125" style="74" customWidth="1"/>
    <col min="11271" max="11271" width="16.6640625" style="74" customWidth="1"/>
    <col min="11272" max="11272" width="12.5" style="74" customWidth="1"/>
    <col min="11273" max="11274" width="10.6640625" style="74" customWidth="1"/>
    <col min="11275" max="11520" width="10.6640625" style="74"/>
    <col min="11521" max="11521" width="11" style="74" customWidth="1"/>
    <col min="11522" max="11522" width="28.5" style="74" customWidth="1"/>
    <col min="11523" max="11523" width="17.1640625" style="74" customWidth="1"/>
    <col min="11524" max="11524" width="10.33203125" style="74" customWidth="1"/>
    <col min="11525" max="11525" width="15.83203125" style="74" customWidth="1"/>
    <col min="11526" max="11526" width="11.83203125" style="74" customWidth="1"/>
    <col min="11527" max="11527" width="16.6640625" style="74" customWidth="1"/>
    <col min="11528" max="11528" width="12.5" style="74" customWidth="1"/>
    <col min="11529" max="11530" width="10.6640625" style="74" customWidth="1"/>
    <col min="11531" max="11776" width="10.6640625" style="74"/>
    <col min="11777" max="11777" width="11" style="74" customWidth="1"/>
    <col min="11778" max="11778" width="28.5" style="74" customWidth="1"/>
    <col min="11779" max="11779" width="17.1640625" style="74" customWidth="1"/>
    <col min="11780" max="11780" width="10.33203125" style="74" customWidth="1"/>
    <col min="11781" max="11781" width="15.83203125" style="74" customWidth="1"/>
    <col min="11782" max="11782" width="11.83203125" style="74" customWidth="1"/>
    <col min="11783" max="11783" width="16.6640625" style="74" customWidth="1"/>
    <col min="11784" max="11784" width="12.5" style="74" customWidth="1"/>
    <col min="11785" max="11786" width="10.6640625" style="74" customWidth="1"/>
    <col min="11787" max="12032" width="10.6640625" style="74"/>
    <col min="12033" max="12033" width="11" style="74" customWidth="1"/>
    <col min="12034" max="12034" width="28.5" style="74" customWidth="1"/>
    <col min="12035" max="12035" width="17.1640625" style="74" customWidth="1"/>
    <col min="12036" max="12036" width="10.33203125" style="74" customWidth="1"/>
    <col min="12037" max="12037" width="15.83203125" style="74" customWidth="1"/>
    <col min="12038" max="12038" width="11.83203125" style="74" customWidth="1"/>
    <col min="12039" max="12039" width="16.6640625" style="74" customWidth="1"/>
    <col min="12040" max="12040" width="12.5" style="74" customWidth="1"/>
    <col min="12041" max="12042" width="10.6640625" style="74" customWidth="1"/>
    <col min="12043" max="12288" width="10.6640625" style="74"/>
    <col min="12289" max="12289" width="11" style="74" customWidth="1"/>
    <col min="12290" max="12290" width="28.5" style="74" customWidth="1"/>
    <col min="12291" max="12291" width="17.1640625" style="74" customWidth="1"/>
    <col min="12292" max="12292" width="10.33203125" style="74" customWidth="1"/>
    <col min="12293" max="12293" width="15.83203125" style="74" customWidth="1"/>
    <col min="12294" max="12294" width="11.83203125" style="74" customWidth="1"/>
    <col min="12295" max="12295" width="16.6640625" style="74" customWidth="1"/>
    <col min="12296" max="12296" width="12.5" style="74" customWidth="1"/>
    <col min="12297" max="12298" width="10.6640625" style="74" customWidth="1"/>
    <col min="12299" max="12544" width="10.6640625" style="74"/>
    <col min="12545" max="12545" width="11" style="74" customWidth="1"/>
    <col min="12546" max="12546" width="28.5" style="74" customWidth="1"/>
    <col min="12547" max="12547" width="17.1640625" style="74" customWidth="1"/>
    <col min="12548" max="12548" width="10.33203125" style="74" customWidth="1"/>
    <col min="12549" max="12549" width="15.83203125" style="74" customWidth="1"/>
    <col min="12550" max="12550" width="11.83203125" style="74" customWidth="1"/>
    <col min="12551" max="12551" width="16.6640625" style="74" customWidth="1"/>
    <col min="12552" max="12552" width="12.5" style="74" customWidth="1"/>
    <col min="12553" max="12554" width="10.6640625" style="74" customWidth="1"/>
    <col min="12555" max="12800" width="10.6640625" style="74"/>
    <col min="12801" max="12801" width="11" style="74" customWidth="1"/>
    <col min="12802" max="12802" width="28.5" style="74" customWidth="1"/>
    <col min="12803" max="12803" width="17.1640625" style="74" customWidth="1"/>
    <col min="12804" max="12804" width="10.33203125" style="74" customWidth="1"/>
    <col min="12805" max="12805" width="15.83203125" style="74" customWidth="1"/>
    <col min="12806" max="12806" width="11.83203125" style="74" customWidth="1"/>
    <col min="12807" max="12807" width="16.6640625" style="74" customWidth="1"/>
    <col min="12808" max="12808" width="12.5" style="74" customWidth="1"/>
    <col min="12809" max="12810" width="10.6640625" style="74" customWidth="1"/>
    <col min="12811" max="13056" width="10.6640625" style="74"/>
    <col min="13057" max="13057" width="11" style="74" customWidth="1"/>
    <col min="13058" max="13058" width="28.5" style="74" customWidth="1"/>
    <col min="13059" max="13059" width="17.1640625" style="74" customWidth="1"/>
    <col min="13060" max="13060" width="10.33203125" style="74" customWidth="1"/>
    <col min="13061" max="13061" width="15.83203125" style="74" customWidth="1"/>
    <col min="13062" max="13062" width="11.83203125" style="74" customWidth="1"/>
    <col min="13063" max="13063" width="16.6640625" style="74" customWidth="1"/>
    <col min="13064" max="13064" width="12.5" style="74" customWidth="1"/>
    <col min="13065" max="13066" width="10.6640625" style="74" customWidth="1"/>
    <col min="13067" max="13312" width="10.6640625" style="74"/>
    <col min="13313" max="13313" width="11" style="74" customWidth="1"/>
    <col min="13314" max="13314" width="28.5" style="74" customWidth="1"/>
    <col min="13315" max="13315" width="17.1640625" style="74" customWidth="1"/>
    <col min="13316" max="13316" width="10.33203125" style="74" customWidth="1"/>
    <col min="13317" max="13317" width="15.83203125" style="74" customWidth="1"/>
    <col min="13318" max="13318" width="11.83203125" style="74" customWidth="1"/>
    <col min="13319" max="13319" width="16.6640625" style="74" customWidth="1"/>
    <col min="13320" max="13320" width="12.5" style="74" customWidth="1"/>
    <col min="13321" max="13322" width="10.6640625" style="74" customWidth="1"/>
    <col min="13323" max="13568" width="10.6640625" style="74"/>
    <col min="13569" max="13569" width="11" style="74" customWidth="1"/>
    <col min="13570" max="13570" width="28.5" style="74" customWidth="1"/>
    <col min="13571" max="13571" width="17.1640625" style="74" customWidth="1"/>
    <col min="13572" max="13572" width="10.33203125" style="74" customWidth="1"/>
    <col min="13573" max="13573" width="15.83203125" style="74" customWidth="1"/>
    <col min="13574" max="13574" width="11.83203125" style="74" customWidth="1"/>
    <col min="13575" max="13575" width="16.6640625" style="74" customWidth="1"/>
    <col min="13576" max="13576" width="12.5" style="74" customWidth="1"/>
    <col min="13577" max="13578" width="10.6640625" style="74" customWidth="1"/>
    <col min="13579" max="13824" width="10.6640625" style="74"/>
    <col min="13825" max="13825" width="11" style="74" customWidth="1"/>
    <col min="13826" max="13826" width="28.5" style="74" customWidth="1"/>
    <col min="13827" max="13827" width="17.1640625" style="74" customWidth="1"/>
    <col min="13828" max="13828" width="10.33203125" style="74" customWidth="1"/>
    <col min="13829" max="13829" width="15.83203125" style="74" customWidth="1"/>
    <col min="13830" max="13830" width="11.83203125" style="74" customWidth="1"/>
    <col min="13831" max="13831" width="16.6640625" style="74" customWidth="1"/>
    <col min="13832" max="13832" width="12.5" style="74" customWidth="1"/>
    <col min="13833" max="13834" width="10.6640625" style="74" customWidth="1"/>
    <col min="13835" max="14080" width="10.6640625" style="74"/>
    <col min="14081" max="14081" width="11" style="74" customWidth="1"/>
    <col min="14082" max="14082" width="28.5" style="74" customWidth="1"/>
    <col min="14083" max="14083" width="17.1640625" style="74" customWidth="1"/>
    <col min="14084" max="14084" width="10.33203125" style="74" customWidth="1"/>
    <col min="14085" max="14085" width="15.83203125" style="74" customWidth="1"/>
    <col min="14086" max="14086" width="11.83203125" style="74" customWidth="1"/>
    <col min="14087" max="14087" width="16.6640625" style="74" customWidth="1"/>
    <col min="14088" max="14088" width="12.5" style="74" customWidth="1"/>
    <col min="14089" max="14090" width="10.6640625" style="74" customWidth="1"/>
    <col min="14091" max="14336" width="10.6640625" style="74"/>
    <col min="14337" max="14337" width="11" style="74" customWidth="1"/>
    <col min="14338" max="14338" width="28.5" style="74" customWidth="1"/>
    <col min="14339" max="14339" width="17.1640625" style="74" customWidth="1"/>
    <col min="14340" max="14340" width="10.33203125" style="74" customWidth="1"/>
    <col min="14341" max="14341" width="15.83203125" style="74" customWidth="1"/>
    <col min="14342" max="14342" width="11.83203125" style="74" customWidth="1"/>
    <col min="14343" max="14343" width="16.6640625" style="74" customWidth="1"/>
    <col min="14344" max="14344" width="12.5" style="74" customWidth="1"/>
    <col min="14345" max="14346" width="10.6640625" style="74" customWidth="1"/>
    <col min="14347" max="14592" width="10.6640625" style="74"/>
    <col min="14593" max="14593" width="11" style="74" customWidth="1"/>
    <col min="14594" max="14594" width="28.5" style="74" customWidth="1"/>
    <col min="14595" max="14595" width="17.1640625" style="74" customWidth="1"/>
    <col min="14596" max="14596" width="10.33203125" style="74" customWidth="1"/>
    <col min="14597" max="14597" width="15.83203125" style="74" customWidth="1"/>
    <col min="14598" max="14598" width="11.83203125" style="74" customWidth="1"/>
    <col min="14599" max="14599" width="16.6640625" style="74" customWidth="1"/>
    <col min="14600" max="14600" width="12.5" style="74" customWidth="1"/>
    <col min="14601" max="14602" width="10.6640625" style="74" customWidth="1"/>
    <col min="14603" max="14848" width="10.6640625" style="74"/>
    <col min="14849" max="14849" width="11" style="74" customWidth="1"/>
    <col min="14850" max="14850" width="28.5" style="74" customWidth="1"/>
    <col min="14851" max="14851" width="17.1640625" style="74" customWidth="1"/>
    <col min="14852" max="14852" width="10.33203125" style="74" customWidth="1"/>
    <col min="14853" max="14853" width="15.83203125" style="74" customWidth="1"/>
    <col min="14854" max="14854" width="11.83203125" style="74" customWidth="1"/>
    <col min="14855" max="14855" width="16.6640625" style="74" customWidth="1"/>
    <col min="14856" max="14856" width="12.5" style="74" customWidth="1"/>
    <col min="14857" max="14858" width="10.6640625" style="74" customWidth="1"/>
    <col min="14859" max="15104" width="10.6640625" style="74"/>
    <col min="15105" max="15105" width="11" style="74" customWidth="1"/>
    <col min="15106" max="15106" width="28.5" style="74" customWidth="1"/>
    <col min="15107" max="15107" width="17.1640625" style="74" customWidth="1"/>
    <col min="15108" max="15108" width="10.33203125" style="74" customWidth="1"/>
    <col min="15109" max="15109" width="15.83203125" style="74" customWidth="1"/>
    <col min="15110" max="15110" width="11.83203125" style="74" customWidth="1"/>
    <col min="15111" max="15111" width="16.6640625" style="74" customWidth="1"/>
    <col min="15112" max="15112" width="12.5" style="74" customWidth="1"/>
    <col min="15113" max="15114" width="10.6640625" style="74" customWidth="1"/>
    <col min="15115" max="15360" width="10.6640625" style="74"/>
    <col min="15361" max="15361" width="11" style="74" customWidth="1"/>
    <col min="15362" max="15362" width="28.5" style="74" customWidth="1"/>
    <col min="15363" max="15363" width="17.1640625" style="74" customWidth="1"/>
    <col min="15364" max="15364" width="10.33203125" style="74" customWidth="1"/>
    <col min="15365" max="15365" width="15.83203125" style="74" customWidth="1"/>
    <col min="15366" max="15366" width="11.83203125" style="74" customWidth="1"/>
    <col min="15367" max="15367" width="16.6640625" style="74" customWidth="1"/>
    <col min="15368" max="15368" width="12.5" style="74" customWidth="1"/>
    <col min="15369" max="15370" width="10.6640625" style="74" customWidth="1"/>
    <col min="15371" max="15616" width="10.6640625" style="74"/>
    <col min="15617" max="15617" width="11" style="74" customWidth="1"/>
    <col min="15618" max="15618" width="28.5" style="74" customWidth="1"/>
    <col min="15619" max="15619" width="17.1640625" style="74" customWidth="1"/>
    <col min="15620" max="15620" width="10.33203125" style="74" customWidth="1"/>
    <col min="15621" max="15621" width="15.83203125" style="74" customWidth="1"/>
    <col min="15622" max="15622" width="11.83203125" style="74" customWidth="1"/>
    <col min="15623" max="15623" width="16.6640625" style="74" customWidth="1"/>
    <col min="15624" max="15624" width="12.5" style="74" customWidth="1"/>
    <col min="15625" max="15626" width="10.6640625" style="74" customWidth="1"/>
    <col min="15627" max="15872" width="10.6640625" style="74"/>
    <col min="15873" max="15873" width="11" style="74" customWidth="1"/>
    <col min="15874" max="15874" width="28.5" style="74" customWidth="1"/>
    <col min="15875" max="15875" width="17.1640625" style="74" customWidth="1"/>
    <col min="15876" max="15876" width="10.33203125" style="74" customWidth="1"/>
    <col min="15877" max="15877" width="15.83203125" style="74" customWidth="1"/>
    <col min="15878" max="15878" width="11.83203125" style="74" customWidth="1"/>
    <col min="15879" max="15879" width="16.6640625" style="74" customWidth="1"/>
    <col min="15880" max="15880" width="12.5" style="74" customWidth="1"/>
    <col min="15881" max="15882" width="10.6640625" style="74" customWidth="1"/>
    <col min="15883" max="16128" width="10.6640625" style="74"/>
    <col min="16129" max="16129" width="11" style="74" customWidth="1"/>
    <col min="16130" max="16130" width="28.5" style="74" customWidth="1"/>
    <col min="16131" max="16131" width="17.1640625" style="74" customWidth="1"/>
    <col min="16132" max="16132" width="10.33203125" style="74" customWidth="1"/>
    <col min="16133" max="16133" width="15.83203125" style="74" customWidth="1"/>
    <col min="16134" max="16134" width="11.83203125" style="74" customWidth="1"/>
    <col min="16135" max="16135" width="16.6640625" style="74" customWidth="1"/>
    <col min="16136" max="16136" width="12.5" style="74" customWidth="1"/>
    <col min="16137" max="16138" width="10.6640625" style="74" customWidth="1"/>
    <col min="16139" max="16384" width="10.6640625" style="74"/>
  </cols>
  <sheetData>
    <row r="1" spans="1:18" ht="42.75" customHeight="1" x14ac:dyDescent="0.2">
      <c r="A1" s="31"/>
      <c r="B1" s="31"/>
      <c r="C1" s="31"/>
      <c r="D1" s="31"/>
      <c r="E1" s="32"/>
      <c r="F1" s="147" t="s">
        <v>270</v>
      </c>
      <c r="G1" s="147"/>
      <c r="H1" s="147"/>
    </row>
    <row r="2" spans="1:18" ht="39" customHeight="1" x14ac:dyDescent="0.2">
      <c r="A2" s="148" t="s">
        <v>264</v>
      </c>
      <c r="B2" s="148"/>
      <c r="C2" s="148"/>
      <c r="D2" s="148"/>
      <c r="E2" s="148"/>
      <c r="F2" s="148"/>
      <c r="G2" s="148"/>
      <c r="H2" s="148"/>
    </row>
    <row r="3" spans="1:18" ht="19.5" customHeight="1" x14ac:dyDescent="0.2">
      <c r="A3" s="149" t="s">
        <v>234</v>
      </c>
      <c r="B3" s="150" t="s">
        <v>265</v>
      </c>
      <c r="C3" s="151" t="s">
        <v>228</v>
      </c>
      <c r="D3" s="151"/>
      <c r="E3" s="152" t="s">
        <v>223</v>
      </c>
      <c r="F3" s="152"/>
      <c r="G3" s="151" t="s">
        <v>224</v>
      </c>
      <c r="H3" s="151"/>
    </row>
    <row r="4" spans="1:18" x14ac:dyDescent="0.2">
      <c r="A4" s="149"/>
      <c r="B4" s="150"/>
      <c r="C4" s="33" t="s">
        <v>225</v>
      </c>
      <c r="D4" s="33" t="s">
        <v>236</v>
      </c>
      <c r="E4" s="34" t="s">
        <v>225</v>
      </c>
      <c r="F4" s="35" t="s">
        <v>236</v>
      </c>
      <c r="G4" s="33" t="s">
        <v>225</v>
      </c>
      <c r="H4" s="36" t="s">
        <v>236</v>
      </c>
    </row>
    <row r="5" spans="1:18" s="73" customFormat="1" ht="11.25" customHeight="1" x14ac:dyDescent="0.2">
      <c r="A5" s="75" t="s">
        <v>116</v>
      </c>
      <c r="B5" s="144" t="s">
        <v>117</v>
      </c>
      <c r="C5" s="145"/>
      <c r="D5" s="145"/>
      <c r="E5" s="145"/>
      <c r="F5" s="145"/>
      <c r="G5" s="145"/>
      <c r="H5" s="146"/>
      <c r="K5" s="74"/>
      <c r="L5" s="74"/>
      <c r="M5" s="74"/>
      <c r="N5" s="74"/>
      <c r="O5" s="74"/>
      <c r="P5" s="74"/>
      <c r="Q5" s="74"/>
      <c r="R5" s="74"/>
    </row>
    <row r="6" spans="1:18" s="73" customFormat="1" ht="11.25" customHeight="1" outlineLevel="1" x14ac:dyDescent="0.2">
      <c r="A6" s="76"/>
      <c r="B6" s="77" t="s">
        <v>266</v>
      </c>
      <c r="C6" s="78">
        <v>1142669817.3499999</v>
      </c>
      <c r="D6" s="79">
        <v>15765</v>
      </c>
      <c r="E6" s="80">
        <v>31807738.09</v>
      </c>
      <c r="F6" s="81">
        <v>180</v>
      </c>
      <c r="G6" s="82">
        <f>C6+E6</f>
        <v>1174477555.4399998</v>
      </c>
      <c r="H6" s="83">
        <f>D6+F6</f>
        <v>15945</v>
      </c>
      <c r="K6" s="74"/>
      <c r="L6" s="74"/>
      <c r="M6" s="74"/>
      <c r="N6" s="74"/>
      <c r="O6" s="74"/>
      <c r="P6" s="74"/>
      <c r="Q6" s="74"/>
      <c r="R6" s="74"/>
    </row>
    <row r="7" spans="1:18" s="73" customFormat="1" ht="11.25" customHeight="1" outlineLevel="2" x14ac:dyDescent="0.2">
      <c r="A7" s="84"/>
      <c r="B7" s="85" t="s">
        <v>118</v>
      </c>
      <c r="C7" s="86">
        <v>91797423.409999996</v>
      </c>
      <c r="D7" s="87">
        <v>1313</v>
      </c>
      <c r="E7" s="88">
        <v>0</v>
      </c>
      <c r="F7" s="89">
        <v>0</v>
      </c>
      <c r="G7" s="90">
        <f>C7+E7</f>
        <v>91797423.409999996</v>
      </c>
      <c r="H7" s="91">
        <f>D7+F7</f>
        <v>1313</v>
      </c>
      <c r="K7" s="74"/>
      <c r="L7" s="74"/>
      <c r="M7" s="74"/>
      <c r="N7" s="74"/>
      <c r="O7" s="74"/>
      <c r="P7" s="74"/>
      <c r="Q7" s="74"/>
      <c r="R7" s="74"/>
    </row>
    <row r="8" spans="1:18" s="73" customFormat="1" ht="11.25" customHeight="1" outlineLevel="2" x14ac:dyDescent="0.2">
      <c r="A8" s="84"/>
      <c r="B8" s="85" t="s">
        <v>119</v>
      </c>
      <c r="C8" s="86">
        <v>91765969.079999998</v>
      </c>
      <c r="D8" s="87">
        <v>1313</v>
      </c>
      <c r="E8" s="88">
        <v>0</v>
      </c>
      <c r="F8" s="89">
        <v>0</v>
      </c>
      <c r="G8" s="90">
        <f t="shared" ref="G8:H18" si="0">C8+E8</f>
        <v>91765969.079999998</v>
      </c>
      <c r="H8" s="91">
        <f t="shared" si="0"/>
        <v>1313</v>
      </c>
      <c r="K8" s="74"/>
      <c r="L8" s="74"/>
      <c r="M8" s="74"/>
      <c r="N8" s="74"/>
      <c r="O8" s="74"/>
      <c r="P8" s="74"/>
      <c r="Q8" s="74"/>
      <c r="R8" s="74"/>
    </row>
    <row r="9" spans="1:18" s="73" customFormat="1" ht="11.25" customHeight="1" outlineLevel="2" x14ac:dyDescent="0.2">
      <c r="A9" s="84"/>
      <c r="B9" s="85" t="s">
        <v>120</v>
      </c>
      <c r="C9" s="86">
        <v>113736320.36</v>
      </c>
      <c r="D9" s="87">
        <v>1313</v>
      </c>
      <c r="E9" s="88">
        <v>0</v>
      </c>
      <c r="F9" s="89">
        <v>0</v>
      </c>
      <c r="G9" s="90">
        <f t="shared" si="0"/>
        <v>113736320.36</v>
      </c>
      <c r="H9" s="91">
        <f t="shared" si="0"/>
        <v>1313</v>
      </c>
      <c r="K9" s="74"/>
      <c r="L9" s="74"/>
      <c r="M9" s="74"/>
      <c r="N9" s="74"/>
      <c r="O9" s="74"/>
      <c r="P9" s="74"/>
      <c r="Q9" s="74"/>
      <c r="R9" s="74"/>
    </row>
    <row r="10" spans="1:18" s="73" customFormat="1" ht="11.25" customHeight="1" outlineLevel="2" x14ac:dyDescent="0.2">
      <c r="A10" s="84"/>
      <c r="B10" s="85" t="s">
        <v>121</v>
      </c>
      <c r="C10" s="86">
        <v>110584572.15000001</v>
      </c>
      <c r="D10" s="87">
        <v>1313</v>
      </c>
      <c r="E10" s="88">
        <v>0</v>
      </c>
      <c r="F10" s="89">
        <v>0</v>
      </c>
      <c r="G10" s="90">
        <f t="shared" si="0"/>
        <v>110584572.15000001</v>
      </c>
      <c r="H10" s="91">
        <f t="shared" si="0"/>
        <v>1313</v>
      </c>
      <c r="K10" s="74"/>
      <c r="L10" s="74"/>
      <c r="M10" s="74"/>
      <c r="N10" s="74"/>
      <c r="O10" s="74"/>
      <c r="P10" s="74"/>
      <c r="Q10" s="74"/>
      <c r="R10" s="74"/>
    </row>
    <row r="11" spans="1:18" s="73" customFormat="1" ht="11.25" customHeight="1" outlineLevel="2" x14ac:dyDescent="0.2">
      <c r="A11" s="84"/>
      <c r="B11" s="85" t="s">
        <v>122</v>
      </c>
      <c r="C11" s="86">
        <v>91765969.079999998</v>
      </c>
      <c r="D11" s="87">
        <v>1313</v>
      </c>
      <c r="E11" s="88">
        <v>0</v>
      </c>
      <c r="F11" s="89">
        <v>0</v>
      </c>
      <c r="G11" s="90">
        <f t="shared" si="0"/>
        <v>91765969.079999998</v>
      </c>
      <c r="H11" s="91">
        <f t="shared" si="0"/>
        <v>1313</v>
      </c>
      <c r="K11" s="74"/>
      <c r="L11" s="74"/>
      <c r="M11" s="74"/>
      <c r="N11" s="74"/>
      <c r="O11" s="74"/>
      <c r="P11" s="74"/>
      <c r="Q11" s="74"/>
      <c r="R11" s="74"/>
    </row>
    <row r="12" spans="1:18" s="73" customFormat="1" ht="11.25" customHeight="1" outlineLevel="2" x14ac:dyDescent="0.2">
      <c r="A12" s="84"/>
      <c r="B12" s="85" t="s">
        <v>123</v>
      </c>
      <c r="C12" s="86">
        <v>91765969.079999998</v>
      </c>
      <c r="D12" s="87">
        <v>1313</v>
      </c>
      <c r="E12" s="88">
        <v>0</v>
      </c>
      <c r="F12" s="89">
        <v>0</v>
      </c>
      <c r="G12" s="90">
        <f t="shared" si="0"/>
        <v>91765969.079999998</v>
      </c>
      <c r="H12" s="91">
        <f t="shared" si="0"/>
        <v>1313</v>
      </c>
      <c r="K12" s="74"/>
      <c r="L12" s="74"/>
      <c r="M12" s="74"/>
      <c r="N12" s="74"/>
      <c r="O12" s="74"/>
      <c r="P12" s="74"/>
      <c r="Q12" s="74"/>
      <c r="R12" s="74"/>
    </row>
    <row r="13" spans="1:18" s="73" customFormat="1" ht="11.25" customHeight="1" outlineLevel="2" x14ac:dyDescent="0.2">
      <c r="A13" s="84"/>
      <c r="B13" s="85" t="s">
        <v>124</v>
      </c>
      <c r="C13" s="86">
        <v>91765969.079999998</v>
      </c>
      <c r="D13" s="87">
        <v>1313</v>
      </c>
      <c r="E13" s="88">
        <v>0</v>
      </c>
      <c r="F13" s="89">
        <v>0</v>
      </c>
      <c r="G13" s="90">
        <f t="shared" si="0"/>
        <v>91765969.079999998</v>
      </c>
      <c r="H13" s="91">
        <f t="shared" si="0"/>
        <v>1313</v>
      </c>
      <c r="K13" s="74"/>
      <c r="L13" s="74"/>
      <c r="M13" s="74"/>
      <c r="N13" s="74"/>
      <c r="O13" s="74"/>
      <c r="P13" s="74"/>
      <c r="Q13" s="74"/>
      <c r="R13" s="74"/>
    </row>
    <row r="14" spans="1:18" s="73" customFormat="1" ht="11.25" customHeight="1" outlineLevel="2" x14ac:dyDescent="0.2">
      <c r="A14" s="84"/>
      <c r="B14" s="85" t="s">
        <v>125</v>
      </c>
      <c r="C14" s="86">
        <v>91765969.079999998</v>
      </c>
      <c r="D14" s="87">
        <v>1313</v>
      </c>
      <c r="E14" s="88">
        <v>31807738.09</v>
      </c>
      <c r="F14" s="89">
        <v>180</v>
      </c>
      <c r="G14" s="90">
        <f t="shared" si="0"/>
        <v>123573707.17</v>
      </c>
      <c r="H14" s="91">
        <f t="shared" si="0"/>
        <v>1493</v>
      </c>
      <c r="K14" s="74"/>
      <c r="L14" s="74"/>
      <c r="M14" s="74"/>
      <c r="N14" s="74"/>
      <c r="O14" s="74"/>
      <c r="P14" s="74"/>
      <c r="Q14" s="74"/>
      <c r="R14" s="74"/>
    </row>
    <row r="15" spans="1:18" s="73" customFormat="1" ht="11.25" customHeight="1" outlineLevel="3" x14ac:dyDescent="0.2">
      <c r="A15" s="92"/>
      <c r="B15" s="85" t="s">
        <v>126</v>
      </c>
      <c r="C15" s="86">
        <v>91765969.079999998</v>
      </c>
      <c r="D15" s="87">
        <v>1313</v>
      </c>
      <c r="E15" s="88">
        <v>0</v>
      </c>
      <c r="F15" s="89">
        <v>0</v>
      </c>
      <c r="G15" s="90">
        <f t="shared" si="0"/>
        <v>91765969.079999998</v>
      </c>
      <c r="H15" s="91">
        <f t="shared" si="0"/>
        <v>1313</v>
      </c>
      <c r="K15" s="74"/>
      <c r="L15" s="74"/>
      <c r="M15" s="74"/>
      <c r="N15" s="74"/>
      <c r="O15" s="74"/>
      <c r="P15" s="74"/>
      <c r="Q15" s="74"/>
      <c r="R15" s="74"/>
    </row>
    <row r="16" spans="1:18" s="73" customFormat="1" ht="11.25" customHeight="1" outlineLevel="2" x14ac:dyDescent="0.2">
      <c r="A16" s="84"/>
      <c r="B16" s="85" t="s">
        <v>127</v>
      </c>
      <c r="C16" s="86">
        <v>91765969.079999998</v>
      </c>
      <c r="D16" s="87">
        <v>1313</v>
      </c>
      <c r="E16" s="88">
        <v>0</v>
      </c>
      <c r="F16" s="89">
        <v>0</v>
      </c>
      <c r="G16" s="90">
        <f t="shared" si="0"/>
        <v>91765969.079999998</v>
      </c>
      <c r="H16" s="91">
        <f t="shared" si="0"/>
        <v>1313</v>
      </c>
      <c r="K16" s="74"/>
      <c r="L16" s="74"/>
      <c r="M16" s="74"/>
      <c r="N16" s="74"/>
      <c r="O16" s="74"/>
      <c r="P16" s="74"/>
      <c r="Q16" s="74"/>
      <c r="R16" s="74"/>
    </row>
    <row r="17" spans="1:18" s="73" customFormat="1" ht="11.25" customHeight="1" outlineLevel="2" x14ac:dyDescent="0.2">
      <c r="A17" s="84"/>
      <c r="B17" s="85" t="s">
        <v>128</v>
      </c>
      <c r="C17" s="86">
        <v>91765969.079999998</v>
      </c>
      <c r="D17" s="87">
        <v>1313</v>
      </c>
      <c r="E17" s="88">
        <v>0</v>
      </c>
      <c r="F17" s="89">
        <v>0</v>
      </c>
      <c r="G17" s="90">
        <f t="shared" si="0"/>
        <v>91765969.079999998</v>
      </c>
      <c r="H17" s="91">
        <f t="shared" si="0"/>
        <v>1313</v>
      </c>
      <c r="K17" s="74"/>
      <c r="L17" s="74"/>
      <c r="M17" s="74"/>
      <c r="N17" s="74"/>
      <c r="O17" s="74"/>
      <c r="P17" s="74"/>
      <c r="Q17" s="74"/>
      <c r="R17" s="74"/>
    </row>
    <row r="18" spans="1:18" s="73" customFormat="1" ht="11.25" customHeight="1" outlineLevel="2" x14ac:dyDescent="0.2">
      <c r="A18" s="84"/>
      <c r="B18" s="85" t="s">
        <v>129</v>
      </c>
      <c r="C18" s="86">
        <v>92423748.790000007</v>
      </c>
      <c r="D18" s="87">
        <v>1322</v>
      </c>
      <c r="E18" s="88">
        <v>0</v>
      </c>
      <c r="F18" s="89">
        <v>0</v>
      </c>
      <c r="G18" s="90">
        <f t="shared" si="0"/>
        <v>92423748.790000007</v>
      </c>
      <c r="H18" s="91">
        <f t="shared" si="0"/>
        <v>1322</v>
      </c>
      <c r="K18" s="74"/>
      <c r="L18" s="74"/>
      <c r="M18" s="74"/>
      <c r="N18" s="74"/>
      <c r="O18" s="74"/>
      <c r="P18" s="74"/>
      <c r="Q18" s="74"/>
      <c r="R18" s="74"/>
    </row>
    <row r="19" spans="1:18" s="73" customFormat="1" ht="11.25" customHeight="1" x14ac:dyDescent="0.2">
      <c r="A19" s="75" t="s">
        <v>130</v>
      </c>
      <c r="B19" s="144" t="s">
        <v>3</v>
      </c>
      <c r="C19" s="145"/>
      <c r="D19" s="145"/>
      <c r="E19" s="145"/>
      <c r="F19" s="145"/>
      <c r="G19" s="145"/>
      <c r="H19" s="146"/>
      <c r="K19" s="74"/>
      <c r="L19" s="74"/>
      <c r="M19" s="74"/>
      <c r="N19" s="74"/>
      <c r="O19" s="74"/>
      <c r="P19" s="74"/>
      <c r="Q19" s="74"/>
      <c r="R19" s="74"/>
    </row>
    <row r="20" spans="1:18" s="73" customFormat="1" ht="11.25" customHeight="1" outlineLevel="1" x14ac:dyDescent="0.2">
      <c r="A20" s="76"/>
      <c r="B20" s="77" t="s">
        <v>266</v>
      </c>
      <c r="C20" s="78">
        <v>1323754605.1500001</v>
      </c>
      <c r="D20" s="79">
        <v>28327</v>
      </c>
      <c r="E20" s="80">
        <v>8732279.4299999997</v>
      </c>
      <c r="F20" s="81">
        <v>57</v>
      </c>
      <c r="G20" s="82">
        <f>C20+E20</f>
        <v>1332486884.5800002</v>
      </c>
      <c r="H20" s="93">
        <f>D20+F20</f>
        <v>28384</v>
      </c>
      <c r="K20" s="74"/>
      <c r="L20" s="74"/>
      <c r="M20" s="74"/>
      <c r="N20" s="74"/>
      <c r="O20" s="74"/>
      <c r="P20" s="74"/>
      <c r="Q20" s="74"/>
      <c r="R20" s="74"/>
    </row>
    <row r="21" spans="1:18" s="73" customFormat="1" ht="11.25" customHeight="1" outlineLevel="2" x14ac:dyDescent="0.2">
      <c r="A21" s="84"/>
      <c r="B21" s="85" t="s">
        <v>118</v>
      </c>
      <c r="C21" s="86">
        <v>114880858.8</v>
      </c>
      <c r="D21" s="87">
        <v>2360</v>
      </c>
      <c r="E21" s="88">
        <v>0</v>
      </c>
      <c r="F21" s="89">
        <v>0</v>
      </c>
      <c r="G21" s="90">
        <f t="shared" ref="G21:H32" si="1">C21+E21</f>
        <v>114880858.8</v>
      </c>
      <c r="H21" s="91">
        <f t="shared" si="1"/>
        <v>2360</v>
      </c>
      <c r="K21" s="74"/>
      <c r="L21" s="74"/>
      <c r="M21" s="74"/>
      <c r="N21" s="74"/>
      <c r="O21" s="74"/>
      <c r="P21" s="74"/>
      <c r="Q21" s="74"/>
      <c r="R21" s="74"/>
    </row>
    <row r="22" spans="1:18" s="73" customFormat="1" ht="11.25" customHeight="1" outlineLevel="2" x14ac:dyDescent="0.2">
      <c r="A22" s="84"/>
      <c r="B22" s="85" t="s">
        <v>119</v>
      </c>
      <c r="C22" s="86">
        <v>109866636.8</v>
      </c>
      <c r="D22" s="87">
        <v>2360</v>
      </c>
      <c r="E22" s="88">
        <v>0</v>
      </c>
      <c r="F22" s="89">
        <v>0</v>
      </c>
      <c r="G22" s="90">
        <f t="shared" si="1"/>
        <v>109866636.8</v>
      </c>
      <c r="H22" s="91">
        <f t="shared" si="1"/>
        <v>2360</v>
      </c>
      <c r="K22" s="74"/>
      <c r="L22" s="74"/>
      <c r="M22" s="74"/>
      <c r="N22" s="74"/>
      <c r="O22" s="74"/>
      <c r="P22" s="74"/>
      <c r="Q22" s="74"/>
      <c r="R22" s="74"/>
    </row>
    <row r="23" spans="1:18" s="73" customFormat="1" ht="11.25" customHeight="1" outlineLevel="2" x14ac:dyDescent="0.2">
      <c r="A23" s="84"/>
      <c r="B23" s="85" t="s">
        <v>120</v>
      </c>
      <c r="C23" s="86">
        <v>109866636.8</v>
      </c>
      <c r="D23" s="87">
        <v>2360</v>
      </c>
      <c r="E23" s="88">
        <v>0</v>
      </c>
      <c r="F23" s="89">
        <v>0</v>
      </c>
      <c r="G23" s="90">
        <f t="shared" si="1"/>
        <v>109866636.8</v>
      </c>
      <c r="H23" s="91">
        <f t="shared" si="1"/>
        <v>2360</v>
      </c>
      <c r="K23" s="74"/>
      <c r="L23" s="74"/>
      <c r="M23" s="74"/>
      <c r="N23" s="74"/>
      <c r="O23" s="74"/>
      <c r="P23" s="74"/>
      <c r="Q23" s="74"/>
      <c r="R23" s="74"/>
    </row>
    <row r="24" spans="1:18" s="73" customFormat="1" ht="11.25" customHeight="1" outlineLevel="2" x14ac:dyDescent="0.2">
      <c r="A24" s="84"/>
      <c r="B24" s="85" t="s">
        <v>121</v>
      </c>
      <c r="C24" s="86">
        <v>109866636.8</v>
      </c>
      <c r="D24" s="87">
        <v>2360</v>
      </c>
      <c r="E24" s="88">
        <v>0</v>
      </c>
      <c r="F24" s="89">
        <v>0</v>
      </c>
      <c r="G24" s="90">
        <f t="shared" si="1"/>
        <v>109866636.8</v>
      </c>
      <c r="H24" s="91">
        <f t="shared" si="1"/>
        <v>2360</v>
      </c>
      <c r="K24" s="74"/>
      <c r="L24" s="74"/>
      <c r="M24" s="74"/>
      <c r="N24" s="74"/>
      <c r="O24" s="74"/>
      <c r="P24" s="74"/>
      <c r="Q24" s="74"/>
      <c r="R24" s="74"/>
    </row>
    <row r="25" spans="1:18" s="73" customFormat="1" ht="11.25" customHeight="1" outlineLevel="2" x14ac:dyDescent="0.2">
      <c r="A25" s="84"/>
      <c r="B25" s="85" t="s">
        <v>122</v>
      </c>
      <c r="C25" s="86">
        <v>109866636.8</v>
      </c>
      <c r="D25" s="87">
        <v>2360</v>
      </c>
      <c r="E25" s="88">
        <v>0</v>
      </c>
      <c r="F25" s="89">
        <v>0</v>
      </c>
      <c r="G25" s="90">
        <f t="shared" si="1"/>
        <v>109866636.8</v>
      </c>
      <c r="H25" s="91">
        <f t="shared" si="1"/>
        <v>2360</v>
      </c>
      <c r="K25" s="74"/>
      <c r="L25" s="74"/>
      <c r="M25" s="74"/>
      <c r="N25" s="74"/>
      <c r="O25" s="74"/>
      <c r="P25" s="74"/>
      <c r="Q25" s="74"/>
      <c r="R25" s="74"/>
    </row>
    <row r="26" spans="1:18" s="73" customFormat="1" ht="11.25" customHeight="1" outlineLevel="2" x14ac:dyDescent="0.2">
      <c r="A26" s="84"/>
      <c r="B26" s="85" t="s">
        <v>123</v>
      </c>
      <c r="C26" s="86">
        <v>109866636.8</v>
      </c>
      <c r="D26" s="87">
        <v>2360</v>
      </c>
      <c r="E26" s="88">
        <v>0</v>
      </c>
      <c r="F26" s="89">
        <v>0</v>
      </c>
      <c r="G26" s="90">
        <f t="shared" si="1"/>
        <v>109866636.8</v>
      </c>
      <c r="H26" s="91">
        <f t="shared" si="1"/>
        <v>2360</v>
      </c>
      <c r="K26" s="74"/>
      <c r="L26" s="74"/>
      <c r="M26" s="74"/>
      <c r="N26" s="74"/>
      <c r="O26" s="74"/>
      <c r="P26" s="74"/>
      <c r="Q26" s="74"/>
      <c r="R26" s="74"/>
    </row>
    <row r="27" spans="1:18" s="73" customFormat="1" ht="11.25" customHeight="1" outlineLevel="2" x14ac:dyDescent="0.2">
      <c r="A27" s="84"/>
      <c r="B27" s="85" t="s">
        <v>124</v>
      </c>
      <c r="C27" s="86">
        <v>109866636.8</v>
      </c>
      <c r="D27" s="87">
        <v>2360</v>
      </c>
      <c r="E27" s="88">
        <v>0</v>
      </c>
      <c r="F27" s="89">
        <v>0</v>
      </c>
      <c r="G27" s="90">
        <f t="shared" si="1"/>
        <v>109866636.8</v>
      </c>
      <c r="H27" s="91">
        <f t="shared" si="1"/>
        <v>2360</v>
      </c>
      <c r="K27" s="74"/>
      <c r="L27" s="74"/>
      <c r="M27" s="74"/>
      <c r="N27" s="74"/>
      <c r="O27" s="74"/>
      <c r="P27" s="74"/>
      <c r="Q27" s="74"/>
      <c r="R27" s="74"/>
    </row>
    <row r="28" spans="1:18" s="73" customFormat="1" ht="11.25" customHeight="1" outlineLevel="2" x14ac:dyDescent="0.2">
      <c r="A28" s="84"/>
      <c r="B28" s="85" t="s">
        <v>125</v>
      </c>
      <c r="C28" s="86">
        <v>109866636.8</v>
      </c>
      <c r="D28" s="87">
        <v>2360</v>
      </c>
      <c r="E28" s="88">
        <v>8732279.4299999997</v>
      </c>
      <c r="F28" s="89">
        <v>57</v>
      </c>
      <c r="G28" s="90">
        <f t="shared" si="1"/>
        <v>118598916.22999999</v>
      </c>
      <c r="H28" s="91">
        <f t="shared" si="1"/>
        <v>2417</v>
      </c>
      <c r="K28" s="74"/>
      <c r="L28" s="74"/>
      <c r="M28" s="74"/>
      <c r="N28" s="74"/>
      <c r="O28" s="74"/>
      <c r="P28" s="74"/>
      <c r="Q28" s="74"/>
      <c r="R28" s="74"/>
    </row>
    <row r="29" spans="1:18" s="73" customFormat="1" ht="11.25" customHeight="1" outlineLevel="2" x14ac:dyDescent="0.2">
      <c r="A29" s="84"/>
      <c r="B29" s="85" t="s">
        <v>126</v>
      </c>
      <c r="C29" s="86">
        <v>109866636.8</v>
      </c>
      <c r="D29" s="87">
        <v>2360</v>
      </c>
      <c r="E29" s="88">
        <v>0</v>
      </c>
      <c r="F29" s="89">
        <v>0</v>
      </c>
      <c r="G29" s="90">
        <f t="shared" si="1"/>
        <v>109866636.8</v>
      </c>
      <c r="H29" s="91">
        <f t="shared" si="1"/>
        <v>2360</v>
      </c>
      <c r="K29" s="74"/>
      <c r="L29" s="74"/>
      <c r="M29" s="74"/>
      <c r="N29" s="74"/>
      <c r="O29" s="74"/>
      <c r="P29" s="74"/>
      <c r="Q29" s="74"/>
      <c r="R29" s="74"/>
    </row>
    <row r="30" spans="1:18" s="73" customFormat="1" ht="11.25" customHeight="1" outlineLevel="2" x14ac:dyDescent="0.2">
      <c r="A30" s="84"/>
      <c r="B30" s="85" t="s">
        <v>127</v>
      </c>
      <c r="C30" s="86">
        <v>109866636.8</v>
      </c>
      <c r="D30" s="87">
        <v>2360</v>
      </c>
      <c r="E30" s="88">
        <v>0</v>
      </c>
      <c r="F30" s="89">
        <v>0</v>
      </c>
      <c r="G30" s="90">
        <f t="shared" si="1"/>
        <v>109866636.8</v>
      </c>
      <c r="H30" s="91">
        <f t="shared" si="1"/>
        <v>2360</v>
      </c>
      <c r="K30" s="74"/>
      <c r="L30" s="74"/>
      <c r="M30" s="74"/>
      <c r="N30" s="74"/>
      <c r="O30" s="74"/>
      <c r="P30" s="74"/>
      <c r="Q30" s="74"/>
      <c r="R30" s="74"/>
    </row>
    <row r="31" spans="1:18" s="73" customFormat="1" ht="11.25" customHeight="1" outlineLevel="2" x14ac:dyDescent="0.2">
      <c r="A31" s="84"/>
      <c r="B31" s="85" t="s">
        <v>128</v>
      </c>
      <c r="C31" s="86">
        <v>109866636.8</v>
      </c>
      <c r="D31" s="87">
        <v>2360</v>
      </c>
      <c r="E31" s="88">
        <v>0</v>
      </c>
      <c r="F31" s="89">
        <v>0</v>
      </c>
      <c r="G31" s="90">
        <f t="shared" si="1"/>
        <v>109866636.8</v>
      </c>
      <c r="H31" s="91">
        <f t="shared" si="1"/>
        <v>2360</v>
      </c>
      <c r="K31" s="74"/>
      <c r="L31" s="74"/>
      <c r="M31" s="74"/>
      <c r="N31" s="74"/>
      <c r="O31" s="74"/>
      <c r="P31" s="74"/>
      <c r="Q31" s="74"/>
      <c r="R31" s="74"/>
    </row>
    <row r="32" spans="1:18" s="73" customFormat="1" ht="11.25" customHeight="1" outlineLevel="2" x14ac:dyDescent="0.2">
      <c r="A32" s="84"/>
      <c r="B32" s="85" t="s">
        <v>129</v>
      </c>
      <c r="C32" s="86">
        <v>110207378.34999999</v>
      </c>
      <c r="D32" s="87">
        <v>2367</v>
      </c>
      <c r="E32" s="88">
        <v>0</v>
      </c>
      <c r="F32" s="89">
        <v>0</v>
      </c>
      <c r="G32" s="90">
        <f t="shared" si="1"/>
        <v>110207378.34999999</v>
      </c>
      <c r="H32" s="91">
        <f t="shared" si="1"/>
        <v>2367</v>
      </c>
      <c r="K32" s="74"/>
      <c r="L32" s="74"/>
      <c r="M32" s="74"/>
      <c r="N32" s="74"/>
      <c r="O32" s="74"/>
      <c r="P32" s="74"/>
      <c r="Q32" s="74"/>
      <c r="R32" s="74"/>
    </row>
    <row r="33" spans="1:18" s="73" customFormat="1" ht="11.25" customHeight="1" x14ac:dyDescent="0.2">
      <c r="A33" s="75" t="s">
        <v>131</v>
      </c>
      <c r="B33" s="144" t="s">
        <v>132</v>
      </c>
      <c r="C33" s="145"/>
      <c r="D33" s="145"/>
      <c r="E33" s="145"/>
      <c r="F33" s="145"/>
      <c r="G33" s="145"/>
      <c r="H33" s="146"/>
      <c r="K33" s="74"/>
      <c r="L33" s="74"/>
      <c r="M33" s="74"/>
      <c r="N33" s="74"/>
      <c r="O33" s="74"/>
      <c r="P33" s="74"/>
      <c r="Q33" s="74"/>
      <c r="R33" s="74"/>
    </row>
    <row r="34" spans="1:18" s="73" customFormat="1" ht="11.25" customHeight="1" outlineLevel="1" x14ac:dyDescent="0.2">
      <c r="A34" s="76"/>
      <c r="B34" s="77" t="s">
        <v>266</v>
      </c>
      <c r="C34" s="78">
        <v>916450267.37</v>
      </c>
      <c r="D34" s="79">
        <v>16646</v>
      </c>
      <c r="E34" s="80">
        <v>11679601.02</v>
      </c>
      <c r="F34" s="81">
        <v>146</v>
      </c>
      <c r="G34" s="82">
        <f>C34+E34</f>
        <v>928129868.38999999</v>
      </c>
      <c r="H34" s="83">
        <f>D34+F34</f>
        <v>16792</v>
      </c>
      <c r="K34" s="74"/>
      <c r="L34" s="74"/>
      <c r="M34" s="74"/>
      <c r="N34" s="74"/>
      <c r="O34" s="74"/>
      <c r="P34" s="74"/>
      <c r="Q34" s="74"/>
      <c r="R34" s="74"/>
    </row>
    <row r="35" spans="1:18" s="73" customFormat="1" ht="11.25" customHeight="1" outlineLevel="2" x14ac:dyDescent="0.2">
      <c r="A35" s="84"/>
      <c r="B35" s="85" t="s">
        <v>118</v>
      </c>
      <c r="C35" s="86">
        <v>79543409.75</v>
      </c>
      <c r="D35" s="87">
        <v>1387</v>
      </c>
      <c r="E35" s="88">
        <v>0</v>
      </c>
      <c r="F35" s="89">
        <v>0</v>
      </c>
      <c r="G35" s="90">
        <f t="shared" ref="G35:H46" si="2">C35+E35</f>
        <v>79543409.75</v>
      </c>
      <c r="H35" s="91">
        <f t="shared" si="2"/>
        <v>1387</v>
      </c>
      <c r="K35" s="74"/>
      <c r="L35" s="74"/>
      <c r="M35" s="74"/>
      <c r="N35" s="74"/>
      <c r="O35" s="74"/>
      <c r="P35" s="74"/>
      <c r="Q35" s="74"/>
      <c r="R35" s="74"/>
    </row>
    <row r="36" spans="1:18" s="73" customFormat="1" ht="11.25" customHeight="1" outlineLevel="2" x14ac:dyDescent="0.2">
      <c r="A36" s="84"/>
      <c r="B36" s="85" t="s">
        <v>119</v>
      </c>
      <c r="C36" s="86">
        <v>76072007.230000004</v>
      </c>
      <c r="D36" s="87">
        <v>1387</v>
      </c>
      <c r="E36" s="88">
        <v>0</v>
      </c>
      <c r="F36" s="89">
        <v>0</v>
      </c>
      <c r="G36" s="90">
        <f t="shared" si="2"/>
        <v>76072007.230000004</v>
      </c>
      <c r="H36" s="91">
        <f t="shared" si="2"/>
        <v>1387</v>
      </c>
      <c r="K36" s="74"/>
      <c r="L36" s="74"/>
      <c r="M36" s="74"/>
      <c r="N36" s="74"/>
      <c r="O36" s="74"/>
      <c r="P36" s="74"/>
      <c r="Q36" s="74"/>
      <c r="R36" s="74"/>
    </row>
    <row r="37" spans="1:18" s="73" customFormat="1" ht="11.25" customHeight="1" outlineLevel="2" x14ac:dyDescent="0.2">
      <c r="A37" s="84"/>
      <c r="B37" s="85" t="s">
        <v>120</v>
      </c>
      <c r="C37" s="86">
        <v>76072007.230000004</v>
      </c>
      <c r="D37" s="87">
        <v>1387</v>
      </c>
      <c r="E37" s="88">
        <v>0</v>
      </c>
      <c r="F37" s="89">
        <v>0</v>
      </c>
      <c r="G37" s="90">
        <f t="shared" si="2"/>
        <v>76072007.230000004</v>
      </c>
      <c r="H37" s="91">
        <f t="shared" si="2"/>
        <v>1387</v>
      </c>
      <c r="K37" s="74"/>
      <c r="L37" s="74"/>
      <c r="M37" s="74"/>
      <c r="N37" s="74"/>
      <c r="O37" s="74"/>
      <c r="P37" s="74"/>
      <c r="Q37" s="74"/>
      <c r="R37" s="74"/>
    </row>
    <row r="38" spans="1:18" s="73" customFormat="1" ht="11.25" customHeight="1" outlineLevel="2" x14ac:dyDescent="0.2">
      <c r="A38" s="84"/>
      <c r="B38" s="85" t="s">
        <v>121</v>
      </c>
      <c r="C38" s="86">
        <v>76072007.230000004</v>
      </c>
      <c r="D38" s="87">
        <v>1387</v>
      </c>
      <c r="E38" s="88">
        <v>0</v>
      </c>
      <c r="F38" s="89">
        <v>0</v>
      </c>
      <c r="G38" s="90">
        <f t="shared" si="2"/>
        <v>76072007.230000004</v>
      </c>
      <c r="H38" s="91">
        <f t="shared" si="2"/>
        <v>1387</v>
      </c>
      <c r="K38" s="74"/>
      <c r="L38" s="74"/>
      <c r="M38" s="74"/>
      <c r="N38" s="74"/>
      <c r="O38" s="74"/>
      <c r="P38" s="74"/>
      <c r="Q38" s="74"/>
      <c r="R38" s="74"/>
    </row>
    <row r="39" spans="1:18" s="73" customFormat="1" ht="11.25" customHeight="1" outlineLevel="2" x14ac:dyDescent="0.2">
      <c r="A39" s="84"/>
      <c r="B39" s="85" t="s">
        <v>122</v>
      </c>
      <c r="C39" s="86">
        <v>76072007.230000004</v>
      </c>
      <c r="D39" s="87">
        <v>1387</v>
      </c>
      <c r="E39" s="88">
        <v>0</v>
      </c>
      <c r="F39" s="89">
        <v>0</v>
      </c>
      <c r="G39" s="90">
        <f t="shared" si="2"/>
        <v>76072007.230000004</v>
      </c>
      <c r="H39" s="91">
        <f t="shared" si="2"/>
        <v>1387</v>
      </c>
      <c r="K39" s="74"/>
      <c r="L39" s="74"/>
      <c r="M39" s="74"/>
      <c r="N39" s="74"/>
      <c r="O39" s="74"/>
      <c r="P39" s="74"/>
      <c r="Q39" s="74"/>
      <c r="R39" s="74"/>
    </row>
    <row r="40" spans="1:18" s="73" customFormat="1" ht="11.25" customHeight="1" outlineLevel="2" x14ac:dyDescent="0.2">
      <c r="A40" s="84"/>
      <c r="B40" s="85" t="s">
        <v>123</v>
      </c>
      <c r="C40" s="86">
        <v>76072007.230000004</v>
      </c>
      <c r="D40" s="87">
        <v>1387</v>
      </c>
      <c r="E40" s="88">
        <v>0</v>
      </c>
      <c r="F40" s="89">
        <v>0</v>
      </c>
      <c r="G40" s="90">
        <f t="shared" si="2"/>
        <v>76072007.230000004</v>
      </c>
      <c r="H40" s="91">
        <f t="shared" si="2"/>
        <v>1387</v>
      </c>
      <c r="K40" s="74"/>
      <c r="L40" s="74"/>
      <c r="M40" s="74"/>
      <c r="N40" s="74"/>
      <c r="O40" s="74"/>
      <c r="P40" s="74"/>
      <c r="Q40" s="74"/>
      <c r="R40" s="74"/>
    </row>
    <row r="41" spans="1:18" s="73" customFormat="1" ht="11.25" customHeight="1" outlineLevel="2" x14ac:dyDescent="0.2">
      <c r="A41" s="84"/>
      <c r="B41" s="85" t="s">
        <v>124</v>
      </c>
      <c r="C41" s="86">
        <v>76072007.230000004</v>
      </c>
      <c r="D41" s="87">
        <v>1387</v>
      </c>
      <c r="E41" s="88">
        <v>0</v>
      </c>
      <c r="F41" s="89">
        <v>0</v>
      </c>
      <c r="G41" s="90">
        <f t="shared" si="2"/>
        <v>76072007.230000004</v>
      </c>
      <c r="H41" s="91">
        <f t="shared" si="2"/>
        <v>1387</v>
      </c>
      <c r="K41" s="74"/>
      <c r="L41" s="74"/>
      <c r="M41" s="74"/>
      <c r="N41" s="74"/>
      <c r="O41" s="74"/>
      <c r="P41" s="74"/>
      <c r="Q41" s="74"/>
      <c r="R41" s="74"/>
    </row>
    <row r="42" spans="1:18" s="73" customFormat="1" ht="11.25" customHeight="1" outlineLevel="2" x14ac:dyDescent="0.2">
      <c r="A42" s="84"/>
      <c r="B42" s="85" t="s">
        <v>125</v>
      </c>
      <c r="C42" s="86">
        <v>76072007.230000004</v>
      </c>
      <c r="D42" s="87">
        <v>1387</v>
      </c>
      <c r="E42" s="88">
        <v>11679601.02</v>
      </c>
      <c r="F42" s="89">
        <v>146</v>
      </c>
      <c r="G42" s="90">
        <f t="shared" si="2"/>
        <v>87751608.25</v>
      </c>
      <c r="H42" s="91">
        <f t="shared" si="2"/>
        <v>1533</v>
      </c>
      <c r="K42" s="74"/>
      <c r="L42" s="74"/>
      <c r="M42" s="74"/>
      <c r="N42" s="74"/>
      <c r="O42" s="74"/>
      <c r="P42" s="74"/>
      <c r="Q42" s="74"/>
      <c r="R42" s="74"/>
    </row>
    <row r="43" spans="1:18" s="73" customFormat="1" ht="11.25" customHeight="1" outlineLevel="2" x14ac:dyDescent="0.2">
      <c r="A43" s="84"/>
      <c r="B43" s="85" t="s">
        <v>126</v>
      </c>
      <c r="C43" s="86">
        <v>76072007.230000004</v>
      </c>
      <c r="D43" s="87">
        <v>1387</v>
      </c>
      <c r="E43" s="88">
        <v>0</v>
      </c>
      <c r="F43" s="89">
        <v>0</v>
      </c>
      <c r="G43" s="90">
        <f t="shared" si="2"/>
        <v>76072007.230000004</v>
      </c>
      <c r="H43" s="91">
        <f t="shared" si="2"/>
        <v>1387</v>
      </c>
      <c r="K43" s="74"/>
      <c r="L43" s="74"/>
      <c r="M43" s="74"/>
      <c r="N43" s="74"/>
      <c r="O43" s="74"/>
      <c r="P43" s="74"/>
      <c r="Q43" s="74"/>
      <c r="R43" s="74"/>
    </row>
    <row r="44" spans="1:18" s="73" customFormat="1" ht="11.25" customHeight="1" outlineLevel="2" x14ac:dyDescent="0.2">
      <c r="A44" s="84"/>
      <c r="B44" s="85" t="s">
        <v>127</v>
      </c>
      <c r="C44" s="86">
        <v>76072007.230000004</v>
      </c>
      <c r="D44" s="87">
        <v>1387</v>
      </c>
      <c r="E44" s="88">
        <v>0</v>
      </c>
      <c r="F44" s="89">
        <v>0</v>
      </c>
      <c r="G44" s="90">
        <f t="shared" si="2"/>
        <v>76072007.230000004</v>
      </c>
      <c r="H44" s="91">
        <f t="shared" si="2"/>
        <v>1387</v>
      </c>
      <c r="K44" s="74"/>
      <c r="L44" s="74"/>
      <c r="M44" s="74"/>
      <c r="N44" s="74"/>
      <c r="O44" s="74"/>
      <c r="P44" s="74"/>
      <c r="Q44" s="74"/>
      <c r="R44" s="74"/>
    </row>
    <row r="45" spans="1:18" s="73" customFormat="1" ht="11.25" customHeight="1" outlineLevel="2" x14ac:dyDescent="0.2">
      <c r="A45" s="84"/>
      <c r="B45" s="85" t="s">
        <v>128</v>
      </c>
      <c r="C45" s="86">
        <v>76072007.230000004</v>
      </c>
      <c r="D45" s="87">
        <v>1387</v>
      </c>
      <c r="E45" s="88">
        <v>0</v>
      </c>
      <c r="F45" s="89">
        <v>0</v>
      </c>
      <c r="G45" s="90">
        <f t="shared" si="2"/>
        <v>76072007.230000004</v>
      </c>
      <c r="H45" s="91">
        <f t="shared" si="2"/>
        <v>1387</v>
      </c>
      <c r="K45" s="74"/>
      <c r="L45" s="74"/>
      <c r="M45" s="74"/>
      <c r="N45" s="74"/>
      <c r="O45" s="74"/>
      <c r="P45" s="74"/>
      <c r="Q45" s="74"/>
      <c r="R45" s="74"/>
    </row>
    <row r="46" spans="1:18" s="73" customFormat="1" ht="11.25" customHeight="1" outlineLevel="2" x14ac:dyDescent="0.2">
      <c r="A46" s="84"/>
      <c r="B46" s="85" t="s">
        <v>129</v>
      </c>
      <c r="C46" s="86">
        <v>76186785.319999993</v>
      </c>
      <c r="D46" s="87">
        <v>1389</v>
      </c>
      <c r="E46" s="88">
        <v>0</v>
      </c>
      <c r="F46" s="89">
        <v>0</v>
      </c>
      <c r="G46" s="90">
        <f t="shared" si="2"/>
        <v>76186785.319999993</v>
      </c>
      <c r="H46" s="91">
        <f t="shared" si="2"/>
        <v>1389</v>
      </c>
      <c r="K46" s="74"/>
      <c r="L46" s="74"/>
      <c r="M46" s="74"/>
      <c r="N46" s="74"/>
      <c r="O46" s="74"/>
      <c r="P46" s="74"/>
      <c r="Q46" s="74"/>
      <c r="R46" s="74"/>
    </row>
    <row r="47" spans="1:18" s="73" customFormat="1" ht="11.25" customHeight="1" x14ac:dyDescent="0.2">
      <c r="A47" s="75" t="s">
        <v>205</v>
      </c>
      <c r="B47" s="144" t="s">
        <v>206</v>
      </c>
      <c r="C47" s="145"/>
      <c r="D47" s="145"/>
      <c r="E47" s="145"/>
      <c r="F47" s="145"/>
      <c r="G47" s="145"/>
      <c r="H47" s="146"/>
      <c r="K47" s="74"/>
      <c r="L47" s="74"/>
      <c r="M47" s="74"/>
      <c r="N47" s="74"/>
      <c r="O47" s="74"/>
      <c r="P47" s="74"/>
      <c r="Q47" s="74"/>
      <c r="R47" s="74"/>
    </row>
    <row r="48" spans="1:18" s="73" customFormat="1" ht="11.25" customHeight="1" outlineLevel="1" x14ac:dyDescent="0.2">
      <c r="A48" s="76"/>
      <c r="B48" s="77" t="s">
        <v>266</v>
      </c>
      <c r="C48" s="78">
        <v>835012605.51999998</v>
      </c>
      <c r="D48" s="79">
        <v>14210</v>
      </c>
      <c r="E48" s="80">
        <v>4430353.46</v>
      </c>
      <c r="F48" s="81">
        <v>30</v>
      </c>
      <c r="G48" s="82">
        <f>C48+E48</f>
        <v>839442958.98000002</v>
      </c>
      <c r="H48" s="83">
        <f>D48+F48</f>
        <v>14240</v>
      </c>
      <c r="K48" s="74"/>
      <c r="L48" s="74"/>
      <c r="M48" s="74"/>
      <c r="N48" s="74"/>
      <c r="O48" s="74"/>
      <c r="P48" s="74"/>
      <c r="Q48" s="74"/>
      <c r="R48" s="74"/>
    </row>
    <row r="49" spans="1:18" s="73" customFormat="1" ht="11.25" customHeight="1" outlineLevel="2" x14ac:dyDescent="0.2">
      <c r="A49" s="84"/>
      <c r="B49" s="85" t="s">
        <v>118</v>
      </c>
      <c r="C49" s="86">
        <v>72473528</v>
      </c>
      <c r="D49" s="87">
        <v>1184</v>
      </c>
      <c r="E49" s="88">
        <v>0</v>
      </c>
      <c r="F49" s="89">
        <v>0</v>
      </c>
      <c r="G49" s="90">
        <f t="shared" ref="G49:H60" si="3">C49+E49</f>
        <v>72473528</v>
      </c>
      <c r="H49" s="91">
        <f t="shared" si="3"/>
        <v>1184</v>
      </c>
      <c r="K49" s="74"/>
      <c r="L49" s="74"/>
      <c r="M49" s="74"/>
      <c r="N49" s="74"/>
      <c r="O49" s="74"/>
      <c r="P49" s="74"/>
      <c r="Q49" s="74"/>
      <c r="R49" s="74"/>
    </row>
    <row r="50" spans="1:18" s="73" customFormat="1" ht="11.25" customHeight="1" outlineLevel="2" x14ac:dyDescent="0.2">
      <c r="A50" s="84"/>
      <c r="B50" s="85" t="s">
        <v>119</v>
      </c>
      <c r="C50" s="86">
        <v>69310601.480000004</v>
      </c>
      <c r="D50" s="87">
        <v>1184</v>
      </c>
      <c r="E50" s="88">
        <v>0</v>
      </c>
      <c r="F50" s="89">
        <v>0</v>
      </c>
      <c r="G50" s="90">
        <f t="shared" si="3"/>
        <v>69310601.480000004</v>
      </c>
      <c r="H50" s="91">
        <f t="shared" si="3"/>
        <v>1184</v>
      </c>
      <c r="K50" s="74"/>
      <c r="L50" s="74"/>
      <c r="M50" s="74"/>
      <c r="N50" s="74"/>
      <c r="O50" s="74"/>
      <c r="P50" s="74"/>
      <c r="Q50" s="74"/>
      <c r="R50" s="74"/>
    </row>
    <row r="51" spans="1:18" s="73" customFormat="1" ht="11.25" customHeight="1" outlineLevel="2" x14ac:dyDescent="0.2">
      <c r="A51" s="84"/>
      <c r="B51" s="85" t="s">
        <v>120</v>
      </c>
      <c r="C51" s="86">
        <v>69310601.480000004</v>
      </c>
      <c r="D51" s="87">
        <v>1184</v>
      </c>
      <c r="E51" s="88">
        <v>0</v>
      </c>
      <c r="F51" s="89">
        <v>0</v>
      </c>
      <c r="G51" s="90">
        <f t="shared" si="3"/>
        <v>69310601.480000004</v>
      </c>
      <c r="H51" s="91">
        <f t="shared" si="3"/>
        <v>1184</v>
      </c>
      <c r="K51" s="74"/>
      <c r="L51" s="74"/>
      <c r="M51" s="74"/>
      <c r="N51" s="74"/>
      <c r="O51" s="74"/>
      <c r="P51" s="74"/>
      <c r="Q51" s="74"/>
      <c r="R51" s="74"/>
    </row>
    <row r="52" spans="1:18" s="73" customFormat="1" ht="11.25" customHeight="1" outlineLevel="2" x14ac:dyDescent="0.2">
      <c r="A52" s="84"/>
      <c r="B52" s="85" t="s">
        <v>121</v>
      </c>
      <c r="C52" s="86">
        <v>69310601.480000004</v>
      </c>
      <c r="D52" s="87">
        <v>1184</v>
      </c>
      <c r="E52" s="88">
        <v>0</v>
      </c>
      <c r="F52" s="89">
        <v>0</v>
      </c>
      <c r="G52" s="90">
        <f t="shared" si="3"/>
        <v>69310601.480000004</v>
      </c>
      <c r="H52" s="91">
        <f t="shared" si="3"/>
        <v>1184</v>
      </c>
      <c r="K52" s="74"/>
      <c r="L52" s="74"/>
      <c r="M52" s="74"/>
      <c r="N52" s="74"/>
      <c r="O52" s="74"/>
      <c r="P52" s="74"/>
      <c r="Q52" s="74"/>
      <c r="R52" s="74"/>
    </row>
    <row r="53" spans="1:18" s="73" customFormat="1" ht="11.25" customHeight="1" outlineLevel="2" x14ac:dyDescent="0.2">
      <c r="A53" s="84"/>
      <c r="B53" s="85" t="s">
        <v>122</v>
      </c>
      <c r="C53" s="86">
        <v>69310601.480000004</v>
      </c>
      <c r="D53" s="87">
        <v>1184</v>
      </c>
      <c r="E53" s="88">
        <v>0</v>
      </c>
      <c r="F53" s="89">
        <v>0</v>
      </c>
      <c r="G53" s="90">
        <f t="shared" si="3"/>
        <v>69310601.480000004</v>
      </c>
      <c r="H53" s="91">
        <f t="shared" si="3"/>
        <v>1184</v>
      </c>
      <c r="K53" s="74"/>
      <c r="L53" s="74"/>
      <c r="M53" s="74"/>
      <c r="N53" s="74"/>
      <c r="O53" s="74"/>
      <c r="P53" s="74"/>
      <c r="Q53" s="74"/>
      <c r="R53" s="74"/>
    </row>
    <row r="54" spans="1:18" s="73" customFormat="1" ht="11.25" customHeight="1" outlineLevel="2" x14ac:dyDescent="0.2">
      <c r="A54" s="84"/>
      <c r="B54" s="85" t="s">
        <v>123</v>
      </c>
      <c r="C54" s="86">
        <v>69310601.480000004</v>
      </c>
      <c r="D54" s="87">
        <v>1184</v>
      </c>
      <c r="E54" s="88">
        <v>0</v>
      </c>
      <c r="F54" s="89">
        <v>0</v>
      </c>
      <c r="G54" s="90">
        <f t="shared" si="3"/>
        <v>69310601.480000004</v>
      </c>
      <c r="H54" s="91">
        <f t="shared" si="3"/>
        <v>1184</v>
      </c>
      <c r="K54" s="74"/>
      <c r="L54" s="74"/>
      <c r="M54" s="74"/>
      <c r="N54" s="74"/>
      <c r="O54" s="74"/>
      <c r="P54" s="74"/>
      <c r="Q54" s="74"/>
      <c r="R54" s="74"/>
    </row>
    <row r="55" spans="1:18" s="73" customFormat="1" ht="11.25" customHeight="1" outlineLevel="2" x14ac:dyDescent="0.2">
      <c r="A55" s="84"/>
      <c r="B55" s="85" t="s">
        <v>124</v>
      </c>
      <c r="C55" s="86">
        <v>69310601.480000004</v>
      </c>
      <c r="D55" s="87">
        <v>1184</v>
      </c>
      <c r="E55" s="88">
        <v>0</v>
      </c>
      <c r="F55" s="89">
        <v>0</v>
      </c>
      <c r="G55" s="90">
        <f t="shared" si="3"/>
        <v>69310601.480000004</v>
      </c>
      <c r="H55" s="91">
        <f t="shared" si="3"/>
        <v>1184</v>
      </c>
      <c r="K55" s="74"/>
      <c r="L55" s="74"/>
      <c r="M55" s="74"/>
      <c r="N55" s="74"/>
      <c r="O55" s="74"/>
      <c r="P55" s="74"/>
      <c r="Q55" s="74"/>
      <c r="R55" s="74"/>
    </row>
    <row r="56" spans="1:18" s="73" customFormat="1" ht="11.25" customHeight="1" outlineLevel="2" x14ac:dyDescent="0.2">
      <c r="A56" s="84"/>
      <c r="B56" s="85" t="s">
        <v>125</v>
      </c>
      <c r="C56" s="86">
        <v>69310601.480000004</v>
      </c>
      <c r="D56" s="87">
        <v>1184</v>
      </c>
      <c r="E56" s="88">
        <v>4430353.46</v>
      </c>
      <c r="F56" s="89">
        <v>30</v>
      </c>
      <c r="G56" s="90">
        <f t="shared" si="3"/>
        <v>73740954.939999998</v>
      </c>
      <c r="H56" s="91">
        <f t="shared" si="3"/>
        <v>1214</v>
      </c>
      <c r="K56" s="74"/>
      <c r="L56" s="74"/>
      <c r="M56" s="74"/>
      <c r="N56" s="74"/>
      <c r="O56" s="74"/>
      <c r="P56" s="74"/>
      <c r="Q56" s="74"/>
      <c r="R56" s="74"/>
    </row>
    <row r="57" spans="1:18" s="73" customFormat="1" ht="11.25" customHeight="1" outlineLevel="2" x14ac:dyDescent="0.2">
      <c r="A57" s="84"/>
      <c r="B57" s="85" t="s">
        <v>126</v>
      </c>
      <c r="C57" s="86">
        <v>69310601.480000004</v>
      </c>
      <c r="D57" s="87">
        <v>1184</v>
      </c>
      <c r="E57" s="88">
        <v>0</v>
      </c>
      <c r="F57" s="89">
        <v>0</v>
      </c>
      <c r="G57" s="90">
        <f t="shared" si="3"/>
        <v>69310601.480000004</v>
      </c>
      <c r="H57" s="91">
        <f t="shared" si="3"/>
        <v>1184</v>
      </c>
      <c r="K57" s="74"/>
      <c r="L57" s="74"/>
      <c r="M57" s="74"/>
      <c r="N57" s="74"/>
      <c r="O57" s="74"/>
      <c r="P57" s="74"/>
      <c r="Q57" s="74"/>
      <c r="R57" s="74"/>
    </row>
    <row r="58" spans="1:18" s="73" customFormat="1" ht="11.25" customHeight="1" outlineLevel="2" x14ac:dyDescent="0.2">
      <c r="A58" s="84"/>
      <c r="B58" s="85" t="s">
        <v>127</v>
      </c>
      <c r="C58" s="86">
        <v>69310601.480000004</v>
      </c>
      <c r="D58" s="87">
        <v>1184</v>
      </c>
      <c r="E58" s="88">
        <v>0</v>
      </c>
      <c r="F58" s="89">
        <v>0</v>
      </c>
      <c r="G58" s="90">
        <f t="shared" si="3"/>
        <v>69310601.480000004</v>
      </c>
      <c r="H58" s="91">
        <f t="shared" si="3"/>
        <v>1184</v>
      </c>
      <c r="K58" s="74"/>
      <c r="L58" s="74"/>
      <c r="M58" s="74"/>
      <c r="N58" s="74"/>
      <c r="O58" s="74"/>
      <c r="P58" s="74"/>
      <c r="Q58" s="74"/>
      <c r="R58" s="74"/>
    </row>
    <row r="59" spans="1:18" s="73" customFormat="1" ht="11.25" customHeight="1" outlineLevel="2" x14ac:dyDescent="0.2">
      <c r="A59" s="84"/>
      <c r="B59" s="85" t="s">
        <v>128</v>
      </c>
      <c r="C59" s="86">
        <v>69310601.480000004</v>
      </c>
      <c r="D59" s="87">
        <v>1184</v>
      </c>
      <c r="E59" s="88">
        <v>0</v>
      </c>
      <c r="F59" s="89">
        <v>0</v>
      </c>
      <c r="G59" s="90">
        <f t="shared" si="3"/>
        <v>69310601.480000004</v>
      </c>
      <c r="H59" s="91">
        <f t="shared" si="3"/>
        <v>1184</v>
      </c>
      <c r="K59" s="74"/>
      <c r="L59" s="74"/>
      <c r="M59" s="74"/>
      <c r="N59" s="74"/>
      <c r="O59" s="74"/>
      <c r="P59" s="74"/>
      <c r="Q59" s="74"/>
      <c r="R59" s="74"/>
    </row>
    <row r="60" spans="1:18" s="73" customFormat="1" ht="11.25" customHeight="1" outlineLevel="2" x14ac:dyDescent="0.2">
      <c r="A60" s="84"/>
      <c r="B60" s="85" t="s">
        <v>129</v>
      </c>
      <c r="C60" s="86">
        <v>69433062.719999999</v>
      </c>
      <c r="D60" s="87">
        <v>1186</v>
      </c>
      <c r="E60" s="88">
        <v>0</v>
      </c>
      <c r="F60" s="89">
        <v>0</v>
      </c>
      <c r="G60" s="90">
        <f t="shared" si="3"/>
        <v>69433062.719999999</v>
      </c>
      <c r="H60" s="91">
        <f t="shared" si="3"/>
        <v>1186</v>
      </c>
      <c r="K60" s="74"/>
      <c r="L60" s="74"/>
      <c r="M60" s="74"/>
      <c r="N60" s="74"/>
      <c r="O60" s="74"/>
      <c r="P60" s="74"/>
      <c r="Q60" s="74"/>
      <c r="R60" s="74"/>
    </row>
    <row r="61" spans="1:18" s="73" customFormat="1" ht="11.25" customHeight="1" x14ac:dyDescent="0.2">
      <c r="A61" s="75" t="s">
        <v>137</v>
      </c>
      <c r="B61" s="144" t="s">
        <v>7</v>
      </c>
      <c r="C61" s="145"/>
      <c r="D61" s="145"/>
      <c r="E61" s="145"/>
      <c r="F61" s="145"/>
      <c r="G61" s="145"/>
      <c r="H61" s="146"/>
      <c r="K61" s="74"/>
      <c r="L61" s="74"/>
      <c r="M61" s="74"/>
      <c r="N61" s="74"/>
      <c r="O61" s="74"/>
      <c r="P61" s="74"/>
      <c r="Q61" s="74"/>
      <c r="R61" s="74"/>
    </row>
    <row r="62" spans="1:18" s="73" customFormat="1" ht="11.25" customHeight="1" outlineLevel="1" x14ac:dyDescent="0.2">
      <c r="A62" s="76"/>
      <c r="B62" s="77" t="s">
        <v>266</v>
      </c>
      <c r="C62" s="78">
        <v>704675557.64999998</v>
      </c>
      <c r="D62" s="79">
        <v>14021</v>
      </c>
      <c r="E62" s="80">
        <v>32175632.469999999</v>
      </c>
      <c r="F62" s="81">
        <v>100</v>
      </c>
      <c r="G62" s="82">
        <f>C62+E62</f>
        <v>736851190.12</v>
      </c>
      <c r="H62" s="83">
        <f>D62+F62</f>
        <v>14121</v>
      </c>
      <c r="K62" s="74"/>
      <c r="L62" s="74"/>
      <c r="M62" s="74"/>
      <c r="N62" s="74"/>
      <c r="O62" s="74"/>
      <c r="P62" s="74"/>
      <c r="Q62" s="74"/>
      <c r="R62" s="74"/>
    </row>
    <row r="63" spans="1:18" s="73" customFormat="1" ht="11.25" customHeight="1" outlineLevel="2" x14ac:dyDescent="0.2">
      <c r="A63" s="84"/>
      <c r="B63" s="85" t="s">
        <v>118</v>
      </c>
      <c r="C63" s="86">
        <v>60361007.460000001</v>
      </c>
      <c r="D63" s="87">
        <v>1186</v>
      </c>
      <c r="E63" s="88">
        <v>0</v>
      </c>
      <c r="F63" s="89">
        <v>0</v>
      </c>
      <c r="G63" s="90">
        <f t="shared" ref="G63:H74" si="4">C63+E63</f>
        <v>60361007.460000001</v>
      </c>
      <c r="H63" s="91">
        <f t="shared" si="4"/>
        <v>1186</v>
      </c>
      <c r="K63" s="74"/>
      <c r="L63" s="74"/>
      <c r="M63" s="74"/>
      <c r="N63" s="74"/>
      <c r="O63" s="74"/>
      <c r="P63" s="74"/>
      <c r="Q63" s="74"/>
      <c r="R63" s="74"/>
    </row>
    <row r="64" spans="1:18" s="73" customFormat="1" ht="11.25" customHeight="1" outlineLevel="2" x14ac:dyDescent="0.2">
      <c r="A64" s="84"/>
      <c r="B64" s="85" t="s">
        <v>119</v>
      </c>
      <c r="C64" s="86">
        <v>58932536.82</v>
      </c>
      <c r="D64" s="87">
        <v>1166</v>
      </c>
      <c r="E64" s="88">
        <v>0</v>
      </c>
      <c r="F64" s="89">
        <v>0</v>
      </c>
      <c r="G64" s="90">
        <f t="shared" si="4"/>
        <v>58932536.82</v>
      </c>
      <c r="H64" s="91">
        <f t="shared" si="4"/>
        <v>1166</v>
      </c>
      <c r="K64" s="74"/>
      <c r="L64" s="74"/>
      <c r="M64" s="74"/>
      <c r="N64" s="74"/>
      <c r="O64" s="74"/>
      <c r="P64" s="74"/>
      <c r="Q64" s="74"/>
      <c r="R64" s="74"/>
    </row>
    <row r="65" spans="1:18" s="73" customFormat="1" ht="11.25" customHeight="1" outlineLevel="2" x14ac:dyDescent="0.2">
      <c r="A65" s="84"/>
      <c r="B65" s="85" t="s">
        <v>120</v>
      </c>
      <c r="C65" s="86">
        <v>67018500.659999996</v>
      </c>
      <c r="D65" s="87">
        <v>1166</v>
      </c>
      <c r="E65" s="88">
        <v>0</v>
      </c>
      <c r="F65" s="89">
        <v>0</v>
      </c>
      <c r="G65" s="90">
        <f t="shared" si="4"/>
        <v>67018500.659999996</v>
      </c>
      <c r="H65" s="91">
        <f t="shared" si="4"/>
        <v>1166</v>
      </c>
      <c r="K65" s="74"/>
      <c r="L65" s="74"/>
      <c r="M65" s="74"/>
      <c r="N65" s="74"/>
      <c r="O65" s="74"/>
      <c r="P65" s="74"/>
      <c r="Q65" s="74"/>
      <c r="R65" s="74"/>
    </row>
    <row r="66" spans="1:18" s="73" customFormat="1" ht="11.25" customHeight="1" outlineLevel="2" x14ac:dyDescent="0.2">
      <c r="A66" s="84"/>
      <c r="B66" s="85" t="s">
        <v>121</v>
      </c>
      <c r="C66" s="86">
        <v>61546629.18</v>
      </c>
      <c r="D66" s="87">
        <v>1166</v>
      </c>
      <c r="E66" s="88">
        <v>0</v>
      </c>
      <c r="F66" s="89">
        <v>0</v>
      </c>
      <c r="G66" s="90">
        <f t="shared" si="4"/>
        <v>61546629.18</v>
      </c>
      <c r="H66" s="91">
        <f t="shared" si="4"/>
        <v>1166</v>
      </c>
      <c r="K66" s="74"/>
      <c r="L66" s="74"/>
      <c r="M66" s="74"/>
      <c r="N66" s="74"/>
      <c r="O66" s="74"/>
      <c r="P66" s="74"/>
      <c r="Q66" s="74"/>
      <c r="R66" s="74"/>
    </row>
    <row r="67" spans="1:18" s="73" customFormat="1" ht="11.25" customHeight="1" outlineLevel="2" x14ac:dyDescent="0.2">
      <c r="A67" s="84"/>
      <c r="B67" s="85" t="s">
        <v>122</v>
      </c>
      <c r="C67" s="86">
        <v>69044861.379999995</v>
      </c>
      <c r="D67" s="87">
        <v>1411</v>
      </c>
      <c r="E67" s="88">
        <v>0</v>
      </c>
      <c r="F67" s="89">
        <v>0</v>
      </c>
      <c r="G67" s="90">
        <f t="shared" si="4"/>
        <v>69044861.379999995</v>
      </c>
      <c r="H67" s="91">
        <f t="shared" si="4"/>
        <v>1411</v>
      </c>
      <c r="K67" s="74"/>
      <c r="L67" s="74"/>
      <c r="M67" s="74"/>
      <c r="N67" s="74"/>
      <c r="O67" s="74"/>
      <c r="P67" s="74"/>
      <c r="Q67" s="74"/>
      <c r="R67" s="74"/>
    </row>
    <row r="68" spans="1:18" s="73" customFormat="1" ht="11.25" customHeight="1" outlineLevel="2" x14ac:dyDescent="0.2">
      <c r="A68" s="84"/>
      <c r="B68" s="85" t="s">
        <v>123</v>
      </c>
      <c r="C68" s="86">
        <v>57044861.380000003</v>
      </c>
      <c r="D68" s="87">
        <v>1166</v>
      </c>
      <c r="E68" s="88">
        <v>0</v>
      </c>
      <c r="F68" s="89">
        <v>0</v>
      </c>
      <c r="G68" s="90">
        <f t="shared" si="4"/>
        <v>57044861.380000003</v>
      </c>
      <c r="H68" s="91">
        <f t="shared" si="4"/>
        <v>1166</v>
      </c>
      <c r="K68" s="74"/>
      <c r="L68" s="74"/>
      <c r="M68" s="74"/>
      <c r="N68" s="74"/>
      <c r="O68" s="74"/>
      <c r="P68" s="74"/>
      <c r="Q68" s="74"/>
      <c r="R68" s="74"/>
    </row>
    <row r="69" spans="1:18" s="73" customFormat="1" ht="11.25" customHeight="1" outlineLevel="2" x14ac:dyDescent="0.2">
      <c r="A69" s="84"/>
      <c r="B69" s="85" t="s">
        <v>124</v>
      </c>
      <c r="C69" s="86">
        <v>57044861.380000003</v>
      </c>
      <c r="D69" s="87">
        <v>1166</v>
      </c>
      <c r="E69" s="88">
        <v>0</v>
      </c>
      <c r="F69" s="89">
        <v>0</v>
      </c>
      <c r="G69" s="90">
        <f t="shared" si="4"/>
        <v>57044861.380000003</v>
      </c>
      <c r="H69" s="91">
        <f t="shared" si="4"/>
        <v>1166</v>
      </c>
      <c r="K69" s="74"/>
      <c r="L69" s="74"/>
      <c r="M69" s="74"/>
      <c r="N69" s="74"/>
      <c r="O69" s="74"/>
      <c r="P69" s="74"/>
      <c r="Q69" s="74"/>
      <c r="R69" s="74"/>
    </row>
    <row r="70" spans="1:18" s="73" customFormat="1" ht="11.25" customHeight="1" outlineLevel="2" x14ac:dyDescent="0.2">
      <c r="A70" s="84"/>
      <c r="B70" s="85" t="s">
        <v>125</v>
      </c>
      <c r="C70" s="86">
        <v>57044861.380000003</v>
      </c>
      <c r="D70" s="87">
        <v>1166</v>
      </c>
      <c r="E70" s="88">
        <v>12165141.650000028</v>
      </c>
      <c r="F70" s="89">
        <v>37.808554847655586</v>
      </c>
      <c r="G70" s="90">
        <f t="shared" si="4"/>
        <v>69210003.030000031</v>
      </c>
      <c r="H70" s="91">
        <f t="shared" si="4"/>
        <v>1203.8085548476556</v>
      </c>
      <c r="K70" s="74"/>
      <c r="L70" s="74"/>
      <c r="M70" s="74"/>
      <c r="N70" s="74"/>
      <c r="O70" s="74"/>
      <c r="P70" s="74"/>
      <c r="Q70" s="74"/>
      <c r="R70" s="74"/>
    </row>
    <row r="71" spans="1:18" s="73" customFormat="1" ht="11.25" customHeight="1" outlineLevel="2" x14ac:dyDescent="0.2">
      <c r="A71" s="84"/>
      <c r="B71" s="85" t="s">
        <v>126</v>
      </c>
      <c r="C71" s="86">
        <v>57044861.380000003</v>
      </c>
      <c r="D71" s="87">
        <v>1166</v>
      </c>
      <c r="E71" s="88">
        <v>20010490.81999997</v>
      </c>
      <c r="F71" s="89">
        <v>62.191445152344414</v>
      </c>
      <c r="G71" s="90">
        <f t="shared" si="4"/>
        <v>77055352.199999973</v>
      </c>
      <c r="H71" s="91">
        <f t="shared" si="4"/>
        <v>1228.1914451523444</v>
      </c>
      <c r="K71" s="74"/>
      <c r="L71" s="74"/>
      <c r="M71" s="74"/>
      <c r="N71" s="74"/>
      <c r="O71" s="74"/>
      <c r="P71" s="74"/>
      <c r="Q71" s="74"/>
      <c r="R71" s="74"/>
    </row>
    <row r="72" spans="1:18" s="73" customFormat="1" ht="11.25" customHeight="1" outlineLevel="2" x14ac:dyDescent="0.2">
      <c r="A72" s="84"/>
      <c r="B72" s="85" t="s">
        <v>127</v>
      </c>
      <c r="C72" s="86">
        <v>53044861.380000003</v>
      </c>
      <c r="D72" s="87">
        <v>1086</v>
      </c>
      <c r="E72" s="88">
        <v>0</v>
      </c>
      <c r="F72" s="89">
        <v>0</v>
      </c>
      <c r="G72" s="90">
        <f t="shared" si="4"/>
        <v>53044861.380000003</v>
      </c>
      <c r="H72" s="91">
        <f t="shared" si="4"/>
        <v>1086</v>
      </c>
      <c r="K72" s="74"/>
      <c r="L72" s="74"/>
      <c r="M72" s="74"/>
      <c r="N72" s="74"/>
      <c r="O72" s="74"/>
      <c r="P72" s="74"/>
      <c r="Q72" s="74"/>
      <c r="R72" s="74"/>
    </row>
    <row r="73" spans="1:18" s="73" customFormat="1" ht="11.25" customHeight="1" outlineLevel="2" x14ac:dyDescent="0.2">
      <c r="A73" s="84"/>
      <c r="B73" s="85" t="s">
        <v>128</v>
      </c>
      <c r="C73" s="86">
        <v>53044861.380000003</v>
      </c>
      <c r="D73" s="87">
        <v>1085</v>
      </c>
      <c r="E73" s="88">
        <v>0</v>
      </c>
      <c r="F73" s="89">
        <v>0</v>
      </c>
      <c r="G73" s="90">
        <f t="shared" si="4"/>
        <v>53044861.380000003</v>
      </c>
      <c r="H73" s="91">
        <f t="shared" si="4"/>
        <v>1085</v>
      </c>
      <c r="K73" s="74"/>
      <c r="L73" s="74"/>
      <c r="M73" s="74"/>
      <c r="N73" s="74"/>
      <c r="O73" s="74"/>
      <c r="P73" s="74"/>
      <c r="Q73" s="74"/>
      <c r="R73" s="74"/>
    </row>
    <row r="74" spans="1:18" s="73" customFormat="1" ht="11.25" customHeight="1" outlineLevel="2" x14ac:dyDescent="0.2">
      <c r="A74" s="84"/>
      <c r="B74" s="85" t="s">
        <v>129</v>
      </c>
      <c r="C74" s="86">
        <v>53502853.869999997</v>
      </c>
      <c r="D74" s="87">
        <v>1091</v>
      </c>
      <c r="E74" s="88">
        <v>0</v>
      </c>
      <c r="F74" s="89">
        <v>0</v>
      </c>
      <c r="G74" s="90">
        <f t="shared" si="4"/>
        <v>53502853.869999997</v>
      </c>
      <c r="H74" s="91">
        <f t="shared" si="4"/>
        <v>1091</v>
      </c>
      <c r="K74" s="74"/>
      <c r="L74" s="74"/>
      <c r="M74" s="74"/>
      <c r="N74" s="74"/>
      <c r="O74" s="74"/>
      <c r="P74" s="74"/>
      <c r="Q74" s="74"/>
      <c r="R74" s="74"/>
    </row>
    <row r="75" spans="1:18" s="73" customFormat="1" ht="11.25" customHeight="1" x14ac:dyDescent="0.2">
      <c r="A75" s="75" t="s">
        <v>207</v>
      </c>
      <c r="B75" s="144" t="s">
        <v>267</v>
      </c>
      <c r="C75" s="145"/>
      <c r="D75" s="145"/>
      <c r="E75" s="145"/>
      <c r="F75" s="145"/>
      <c r="G75" s="145"/>
      <c r="H75" s="146"/>
      <c r="K75" s="74"/>
      <c r="L75" s="74"/>
      <c r="M75" s="74"/>
      <c r="N75" s="74"/>
      <c r="O75" s="74"/>
      <c r="P75" s="74"/>
      <c r="Q75" s="74"/>
      <c r="R75" s="74"/>
    </row>
    <row r="76" spans="1:18" s="73" customFormat="1" ht="11.25" customHeight="1" outlineLevel="1" x14ac:dyDescent="0.2">
      <c r="A76" s="76"/>
      <c r="B76" s="77" t="s">
        <v>266</v>
      </c>
      <c r="C76" s="78">
        <v>655907986.51999998</v>
      </c>
      <c r="D76" s="79">
        <v>14658</v>
      </c>
      <c r="E76" s="80">
        <v>-35900000</v>
      </c>
      <c r="F76" s="81">
        <v>-802</v>
      </c>
      <c r="G76" s="82">
        <f>C76+E76</f>
        <v>620007986.51999998</v>
      </c>
      <c r="H76" s="83">
        <f>D76+F76</f>
        <v>13856</v>
      </c>
      <c r="K76" s="74"/>
      <c r="L76" s="74"/>
      <c r="M76" s="74"/>
      <c r="N76" s="74"/>
      <c r="O76" s="74"/>
      <c r="P76" s="74"/>
      <c r="Q76" s="74"/>
      <c r="R76" s="74"/>
    </row>
    <row r="77" spans="1:18" s="73" customFormat="1" ht="11.25" customHeight="1" outlineLevel="2" x14ac:dyDescent="0.2">
      <c r="A77" s="84"/>
      <c r="B77" s="85" t="s">
        <v>118</v>
      </c>
      <c r="C77" s="86">
        <v>56913154.32</v>
      </c>
      <c r="D77" s="87">
        <v>1221</v>
      </c>
      <c r="E77" s="88">
        <v>0</v>
      </c>
      <c r="F77" s="89">
        <v>0</v>
      </c>
      <c r="G77" s="90">
        <f t="shared" ref="G77:H88" si="5">C77+E77</f>
        <v>56913154.32</v>
      </c>
      <c r="H77" s="91">
        <f t="shared" si="5"/>
        <v>1221</v>
      </c>
      <c r="K77" s="74"/>
      <c r="L77" s="74"/>
      <c r="M77" s="74"/>
      <c r="N77" s="74"/>
      <c r="O77" s="74"/>
      <c r="P77" s="74"/>
      <c r="Q77" s="74"/>
      <c r="R77" s="74"/>
    </row>
    <row r="78" spans="1:18" s="73" customFormat="1" ht="11.25" customHeight="1" outlineLevel="2" x14ac:dyDescent="0.2">
      <c r="A78" s="84"/>
      <c r="B78" s="85" t="s">
        <v>119</v>
      </c>
      <c r="C78" s="86">
        <v>54428654.359999999</v>
      </c>
      <c r="D78" s="87">
        <v>1221</v>
      </c>
      <c r="E78" s="88">
        <v>0</v>
      </c>
      <c r="F78" s="89">
        <v>0</v>
      </c>
      <c r="G78" s="90">
        <f t="shared" si="5"/>
        <v>54428654.359999999</v>
      </c>
      <c r="H78" s="91">
        <f t="shared" si="5"/>
        <v>1221</v>
      </c>
      <c r="K78" s="74"/>
      <c r="L78" s="74"/>
      <c r="M78" s="74"/>
      <c r="N78" s="74"/>
      <c r="O78" s="74"/>
      <c r="P78" s="74"/>
      <c r="Q78" s="74"/>
      <c r="R78" s="74"/>
    </row>
    <row r="79" spans="1:18" s="73" customFormat="1" ht="11.25" customHeight="1" outlineLevel="2" x14ac:dyDescent="0.2">
      <c r="A79" s="84"/>
      <c r="B79" s="85" t="s">
        <v>120</v>
      </c>
      <c r="C79" s="86">
        <v>54428654.359999999</v>
      </c>
      <c r="D79" s="87">
        <v>1221</v>
      </c>
      <c r="E79" s="88">
        <v>0</v>
      </c>
      <c r="F79" s="89">
        <v>0</v>
      </c>
      <c r="G79" s="90">
        <f t="shared" si="5"/>
        <v>54428654.359999999</v>
      </c>
      <c r="H79" s="91">
        <f t="shared" si="5"/>
        <v>1221</v>
      </c>
      <c r="K79" s="74"/>
      <c r="L79" s="74"/>
      <c r="M79" s="74"/>
      <c r="N79" s="74"/>
      <c r="O79" s="74"/>
      <c r="P79" s="74"/>
      <c r="Q79" s="74"/>
      <c r="R79" s="74"/>
    </row>
    <row r="80" spans="1:18" s="73" customFormat="1" ht="11.25" customHeight="1" outlineLevel="2" x14ac:dyDescent="0.2">
      <c r="A80" s="84"/>
      <c r="B80" s="85" t="s">
        <v>121</v>
      </c>
      <c r="C80" s="86">
        <v>54428654.359999999</v>
      </c>
      <c r="D80" s="87">
        <v>1221</v>
      </c>
      <c r="E80" s="88">
        <v>0</v>
      </c>
      <c r="F80" s="89">
        <v>0</v>
      </c>
      <c r="G80" s="90">
        <f t="shared" si="5"/>
        <v>54428654.359999999</v>
      </c>
      <c r="H80" s="91">
        <f t="shared" si="5"/>
        <v>1221</v>
      </c>
      <c r="K80" s="74"/>
      <c r="L80" s="74"/>
      <c r="M80" s="74"/>
      <c r="N80" s="74"/>
      <c r="O80" s="74"/>
      <c r="P80" s="74"/>
      <c r="Q80" s="74"/>
      <c r="R80" s="74"/>
    </row>
    <row r="81" spans="1:18" s="73" customFormat="1" ht="11.25" customHeight="1" outlineLevel="2" x14ac:dyDescent="0.2">
      <c r="A81" s="84"/>
      <c r="B81" s="85" t="s">
        <v>122</v>
      </c>
      <c r="C81" s="86">
        <v>54428654.359999999</v>
      </c>
      <c r="D81" s="87">
        <v>1221</v>
      </c>
      <c r="E81" s="88">
        <v>0</v>
      </c>
      <c r="F81" s="89">
        <v>0</v>
      </c>
      <c r="G81" s="90">
        <f t="shared" si="5"/>
        <v>54428654.359999999</v>
      </c>
      <c r="H81" s="91">
        <f t="shared" si="5"/>
        <v>1221</v>
      </c>
      <c r="K81" s="74"/>
      <c r="L81" s="74"/>
      <c r="M81" s="74"/>
      <c r="N81" s="74"/>
      <c r="O81" s="74"/>
      <c r="P81" s="74"/>
      <c r="Q81" s="74"/>
      <c r="R81" s="74"/>
    </row>
    <row r="82" spans="1:18" s="73" customFormat="1" ht="11.25" customHeight="1" outlineLevel="2" x14ac:dyDescent="0.2">
      <c r="A82" s="84"/>
      <c r="B82" s="85" t="s">
        <v>123</v>
      </c>
      <c r="C82" s="86">
        <v>54428654.359999999</v>
      </c>
      <c r="D82" s="87">
        <v>1221</v>
      </c>
      <c r="E82" s="88">
        <v>0</v>
      </c>
      <c r="F82" s="89">
        <v>0</v>
      </c>
      <c r="G82" s="90">
        <f t="shared" si="5"/>
        <v>54428654.359999999</v>
      </c>
      <c r="H82" s="91">
        <f t="shared" si="5"/>
        <v>1221</v>
      </c>
      <c r="K82" s="74"/>
      <c r="L82" s="74"/>
      <c r="M82" s="74"/>
      <c r="N82" s="74"/>
      <c r="O82" s="74"/>
      <c r="P82" s="74"/>
      <c r="Q82" s="74"/>
      <c r="R82" s="74"/>
    </row>
    <row r="83" spans="1:18" s="73" customFormat="1" ht="11.25" customHeight="1" outlineLevel="2" x14ac:dyDescent="0.2">
      <c r="A83" s="84"/>
      <c r="B83" s="85" t="s">
        <v>124</v>
      </c>
      <c r="C83" s="86">
        <v>54428654.359999999</v>
      </c>
      <c r="D83" s="87">
        <v>1221</v>
      </c>
      <c r="E83" s="88">
        <v>-16323171.4</v>
      </c>
      <c r="F83" s="89">
        <v>-390</v>
      </c>
      <c r="G83" s="90">
        <f t="shared" si="5"/>
        <v>38105482.960000001</v>
      </c>
      <c r="H83" s="91">
        <f t="shared" si="5"/>
        <v>831</v>
      </c>
      <c r="K83" s="74"/>
      <c r="L83" s="74"/>
      <c r="M83" s="74"/>
      <c r="N83" s="74"/>
      <c r="O83" s="74"/>
      <c r="P83" s="74"/>
      <c r="Q83" s="74"/>
      <c r="R83" s="74"/>
    </row>
    <row r="84" spans="1:18" s="73" customFormat="1" ht="11.25" customHeight="1" outlineLevel="2" x14ac:dyDescent="0.2">
      <c r="A84" s="84"/>
      <c r="B84" s="85" t="s">
        <v>125</v>
      </c>
      <c r="C84" s="86">
        <v>54428654.359999999</v>
      </c>
      <c r="D84" s="87">
        <v>1221</v>
      </c>
      <c r="E84" s="88">
        <v>-19576828.600000001</v>
      </c>
      <c r="F84" s="89">
        <v>-412</v>
      </c>
      <c r="G84" s="90">
        <f t="shared" si="5"/>
        <v>34851825.759999998</v>
      </c>
      <c r="H84" s="91">
        <f t="shared" si="5"/>
        <v>809</v>
      </c>
      <c r="K84" s="74"/>
      <c r="L84" s="74"/>
      <c r="M84" s="74"/>
      <c r="N84" s="74"/>
      <c r="O84" s="74"/>
      <c r="P84" s="74"/>
      <c r="Q84" s="74"/>
      <c r="R84" s="74"/>
    </row>
    <row r="85" spans="1:18" s="73" customFormat="1" ht="11.25" customHeight="1" outlineLevel="2" x14ac:dyDescent="0.2">
      <c r="A85" s="84"/>
      <c r="B85" s="85" t="s">
        <v>126</v>
      </c>
      <c r="C85" s="86">
        <v>54428654.359999999</v>
      </c>
      <c r="D85" s="87">
        <v>1221</v>
      </c>
      <c r="E85" s="88">
        <v>0</v>
      </c>
      <c r="F85" s="89">
        <v>0</v>
      </c>
      <c r="G85" s="90">
        <f t="shared" si="5"/>
        <v>54428654.359999999</v>
      </c>
      <c r="H85" s="91">
        <f t="shared" si="5"/>
        <v>1221</v>
      </c>
      <c r="K85" s="74"/>
      <c r="L85" s="74"/>
      <c r="M85" s="74"/>
      <c r="N85" s="74"/>
      <c r="O85" s="74"/>
      <c r="P85" s="74"/>
      <c r="Q85" s="74"/>
      <c r="R85" s="74"/>
    </row>
    <row r="86" spans="1:18" s="73" customFormat="1" ht="11.25" customHeight="1" outlineLevel="2" x14ac:dyDescent="0.2">
      <c r="A86" s="84"/>
      <c r="B86" s="85" t="s">
        <v>127</v>
      </c>
      <c r="C86" s="86">
        <v>54428654.359999999</v>
      </c>
      <c r="D86" s="87">
        <v>1221</v>
      </c>
      <c r="E86" s="88">
        <v>0</v>
      </c>
      <c r="F86" s="89">
        <v>0</v>
      </c>
      <c r="G86" s="90">
        <f t="shared" si="5"/>
        <v>54428654.359999999</v>
      </c>
      <c r="H86" s="91">
        <f t="shared" si="5"/>
        <v>1221</v>
      </c>
      <c r="K86" s="74"/>
      <c r="L86" s="74"/>
      <c r="M86" s="74"/>
      <c r="N86" s="74"/>
      <c r="O86" s="74"/>
      <c r="P86" s="74"/>
      <c r="Q86" s="74"/>
      <c r="R86" s="74"/>
    </row>
    <row r="87" spans="1:18" s="73" customFormat="1" ht="11.25" customHeight="1" outlineLevel="2" x14ac:dyDescent="0.2">
      <c r="A87" s="84"/>
      <c r="B87" s="85" t="s">
        <v>128</v>
      </c>
      <c r="C87" s="86">
        <v>54428654.359999999</v>
      </c>
      <c r="D87" s="87">
        <v>1221</v>
      </c>
      <c r="E87" s="88">
        <v>0</v>
      </c>
      <c r="F87" s="89">
        <v>0</v>
      </c>
      <c r="G87" s="90">
        <f t="shared" si="5"/>
        <v>54428654.359999999</v>
      </c>
      <c r="H87" s="91">
        <f t="shared" si="5"/>
        <v>1221</v>
      </c>
      <c r="K87" s="74"/>
      <c r="L87" s="74"/>
      <c r="M87" s="74"/>
      <c r="N87" s="74"/>
      <c r="O87" s="74"/>
      <c r="P87" s="74"/>
      <c r="Q87" s="74"/>
      <c r="R87" s="74"/>
    </row>
    <row r="88" spans="1:18" s="73" customFormat="1" ht="11.25" customHeight="1" outlineLevel="2" x14ac:dyDescent="0.2">
      <c r="A88" s="84"/>
      <c r="B88" s="85" t="s">
        <v>129</v>
      </c>
      <c r="C88" s="86">
        <v>54708288.600000001</v>
      </c>
      <c r="D88" s="87">
        <v>1227</v>
      </c>
      <c r="E88" s="88">
        <v>0</v>
      </c>
      <c r="F88" s="89">
        <v>0</v>
      </c>
      <c r="G88" s="90">
        <f t="shared" si="5"/>
        <v>54708288.600000001</v>
      </c>
      <c r="H88" s="91">
        <f t="shared" si="5"/>
        <v>1227</v>
      </c>
      <c r="K88" s="74"/>
      <c r="L88" s="74"/>
      <c r="M88" s="74"/>
      <c r="N88" s="74"/>
      <c r="O88" s="74"/>
      <c r="P88" s="74"/>
      <c r="Q88" s="74"/>
      <c r="R88" s="74"/>
    </row>
    <row r="89" spans="1:18" s="73" customFormat="1" ht="11.25" customHeight="1" x14ac:dyDescent="0.2">
      <c r="A89" s="75" t="s">
        <v>155</v>
      </c>
      <c r="B89" s="144" t="s">
        <v>9</v>
      </c>
      <c r="C89" s="145"/>
      <c r="D89" s="145"/>
      <c r="E89" s="145"/>
      <c r="F89" s="145"/>
      <c r="G89" s="145"/>
      <c r="H89" s="146"/>
      <c r="K89" s="74"/>
      <c r="L89" s="74"/>
      <c r="M89" s="74"/>
      <c r="N89" s="74"/>
      <c r="O89" s="74"/>
      <c r="P89" s="74"/>
      <c r="Q89" s="74"/>
      <c r="R89" s="74"/>
    </row>
    <row r="90" spans="1:18" s="73" customFormat="1" ht="11.25" customHeight="1" outlineLevel="1" x14ac:dyDescent="0.2">
      <c r="A90" s="76"/>
      <c r="B90" s="77" t="s">
        <v>266</v>
      </c>
      <c r="C90" s="78">
        <v>698802314.98000002</v>
      </c>
      <c r="D90" s="79">
        <v>14276</v>
      </c>
      <c r="E90" s="80">
        <v>16229115.609999999</v>
      </c>
      <c r="F90" s="81">
        <v>70</v>
      </c>
      <c r="G90" s="82">
        <f>C90+E90</f>
        <v>715031430.59000003</v>
      </c>
      <c r="H90" s="83">
        <f>D90+F90</f>
        <v>14346</v>
      </c>
      <c r="K90" s="74"/>
      <c r="L90" s="74"/>
      <c r="M90" s="74"/>
      <c r="N90" s="74"/>
      <c r="O90" s="74"/>
      <c r="P90" s="74"/>
      <c r="Q90" s="74"/>
      <c r="R90" s="74"/>
    </row>
    <row r="91" spans="1:18" s="73" customFormat="1" ht="11.25" customHeight="1" outlineLevel="2" x14ac:dyDescent="0.2">
      <c r="A91" s="84"/>
      <c r="B91" s="85" t="s">
        <v>118</v>
      </c>
      <c r="C91" s="86">
        <v>57252395.079999998</v>
      </c>
      <c r="D91" s="87">
        <v>1189</v>
      </c>
      <c r="E91" s="88">
        <v>0</v>
      </c>
      <c r="F91" s="89">
        <v>0</v>
      </c>
      <c r="G91" s="90">
        <f t="shared" ref="G91:H102" si="6">C91+E91</f>
        <v>57252395.079999998</v>
      </c>
      <c r="H91" s="91">
        <f t="shared" si="6"/>
        <v>1189</v>
      </c>
      <c r="K91" s="74"/>
      <c r="L91" s="74"/>
      <c r="M91" s="74"/>
      <c r="N91" s="74"/>
      <c r="O91" s="74"/>
      <c r="P91" s="74"/>
      <c r="Q91" s="74"/>
      <c r="R91" s="74"/>
    </row>
    <row r="92" spans="1:18" s="73" customFormat="1" ht="11.25" customHeight="1" outlineLevel="2" x14ac:dyDescent="0.2">
      <c r="A92" s="84"/>
      <c r="B92" s="85" t="s">
        <v>119</v>
      </c>
      <c r="C92" s="86">
        <v>59023116.130000003</v>
      </c>
      <c r="D92" s="87">
        <v>1189</v>
      </c>
      <c r="E92" s="88">
        <v>0</v>
      </c>
      <c r="F92" s="89">
        <v>0</v>
      </c>
      <c r="G92" s="90">
        <f t="shared" si="6"/>
        <v>59023116.130000003</v>
      </c>
      <c r="H92" s="91">
        <f t="shared" si="6"/>
        <v>1189</v>
      </c>
      <c r="K92" s="74"/>
      <c r="L92" s="74"/>
      <c r="M92" s="74"/>
      <c r="N92" s="74"/>
      <c r="O92" s="74"/>
      <c r="P92" s="74"/>
      <c r="Q92" s="74"/>
      <c r="R92" s="74"/>
    </row>
    <row r="93" spans="1:18" s="73" customFormat="1" ht="11.25" customHeight="1" outlineLevel="2" x14ac:dyDescent="0.2">
      <c r="A93" s="84"/>
      <c r="B93" s="85" t="s">
        <v>120</v>
      </c>
      <c r="C93" s="86">
        <v>64634421.289999999</v>
      </c>
      <c r="D93" s="87">
        <v>1189</v>
      </c>
      <c r="E93" s="88">
        <v>0</v>
      </c>
      <c r="F93" s="89">
        <v>0</v>
      </c>
      <c r="G93" s="90">
        <f t="shared" si="6"/>
        <v>64634421.289999999</v>
      </c>
      <c r="H93" s="91">
        <f t="shared" si="6"/>
        <v>1189</v>
      </c>
      <c r="K93" s="74"/>
      <c r="L93" s="74"/>
      <c r="M93" s="74"/>
      <c r="N93" s="74"/>
      <c r="O93" s="74"/>
      <c r="P93" s="74"/>
      <c r="Q93" s="74"/>
      <c r="R93" s="74"/>
    </row>
    <row r="94" spans="1:18" s="73" customFormat="1" ht="11.25" customHeight="1" outlineLevel="2" x14ac:dyDescent="0.2">
      <c r="A94" s="84"/>
      <c r="B94" s="85" t="s">
        <v>121</v>
      </c>
      <c r="C94" s="86">
        <v>68474936.5</v>
      </c>
      <c r="D94" s="87">
        <v>1189</v>
      </c>
      <c r="E94" s="88">
        <v>0</v>
      </c>
      <c r="F94" s="89">
        <v>0</v>
      </c>
      <c r="G94" s="90">
        <f t="shared" si="6"/>
        <v>68474936.5</v>
      </c>
      <c r="H94" s="91">
        <f t="shared" si="6"/>
        <v>1189</v>
      </c>
      <c r="K94" s="74"/>
      <c r="L94" s="74"/>
      <c r="M94" s="74"/>
      <c r="N94" s="74"/>
      <c r="O94" s="74"/>
      <c r="P94" s="74"/>
      <c r="Q94" s="74"/>
      <c r="R94" s="74"/>
    </row>
    <row r="95" spans="1:18" s="73" customFormat="1" ht="11.25" customHeight="1" outlineLevel="2" x14ac:dyDescent="0.2">
      <c r="A95" s="84"/>
      <c r="B95" s="85" t="s">
        <v>122</v>
      </c>
      <c r="C95" s="86">
        <v>65763245.469999999</v>
      </c>
      <c r="D95" s="87">
        <v>1189</v>
      </c>
      <c r="E95" s="88">
        <v>0</v>
      </c>
      <c r="F95" s="89">
        <v>0</v>
      </c>
      <c r="G95" s="90">
        <f t="shared" si="6"/>
        <v>65763245.469999999</v>
      </c>
      <c r="H95" s="91">
        <f t="shared" si="6"/>
        <v>1189</v>
      </c>
      <c r="K95" s="74"/>
      <c r="L95" s="74"/>
      <c r="M95" s="74"/>
      <c r="N95" s="74"/>
      <c r="O95" s="74"/>
      <c r="P95" s="74"/>
      <c r="Q95" s="74"/>
      <c r="R95" s="74"/>
    </row>
    <row r="96" spans="1:18" s="73" customFormat="1" ht="11.25" customHeight="1" outlineLevel="2" x14ac:dyDescent="0.2">
      <c r="A96" s="84"/>
      <c r="B96" s="85" t="s">
        <v>123</v>
      </c>
      <c r="C96" s="86">
        <v>54752707.840000004</v>
      </c>
      <c r="D96" s="87">
        <v>1189</v>
      </c>
      <c r="E96" s="88">
        <v>0</v>
      </c>
      <c r="F96" s="89">
        <v>0</v>
      </c>
      <c r="G96" s="90">
        <f t="shared" si="6"/>
        <v>54752707.840000004</v>
      </c>
      <c r="H96" s="91">
        <f t="shared" si="6"/>
        <v>1189</v>
      </c>
      <c r="K96" s="74"/>
      <c r="L96" s="74"/>
      <c r="M96" s="74"/>
      <c r="N96" s="74"/>
      <c r="O96" s="74"/>
      <c r="P96" s="74"/>
      <c r="Q96" s="74"/>
      <c r="R96" s="74"/>
    </row>
    <row r="97" spans="1:18" s="73" customFormat="1" ht="11.25" customHeight="1" outlineLevel="2" x14ac:dyDescent="0.2">
      <c r="A97" s="84"/>
      <c r="B97" s="85" t="s">
        <v>124</v>
      </c>
      <c r="C97" s="86">
        <v>54752707.840000004</v>
      </c>
      <c r="D97" s="87">
        <v>1189</v>
      </c>
      <c r="E97" s="88">
        <v>0</v>
      </c>
      <c r="F97" s="89">
        <v>0</v>
      </c>
      <c r="G97" s="90">
        <f t="shared" si="6"/>
        <v>54752707.840000004</v>
      </c>
      <c r="H97" s="91">
        <f t="shared" si="6"/>
        <v>1189</v>
      </c>
      <c r="K97" s="74"/>
      <c r="L97" s="74"/>
      <c r="M97" s="74"/>
      <c r="N97" s="74"/>
      <c r="O97" s="74"/>
      <c r="P97" s="74"/>
      <c r="Q97" s="74"/>
      <c r="R97" s="74"/>
    </row>
    <row r="98" spans="1:18" s="73" customFormat="1" ht="11.25" customHeight="1" outlineLevel="2" x14ac:dyDescent="0.2">
      <c r="A98" s="84"/>
      <c r="B98" s="85" t="s">
        <v>125</v>
      </c>
      <c r="C98" s="86">
        <v>54752707.840000004</v>
      </c>
      <c r="D98" s="87">
        <v>1189</v>
      </c>
      <c r="E98" s="88">
        <v>14598574.400000026</v>
      </c>
      <c r="F98" s="89">
        <v>62.967091525944326</v>
      </c>
      <c r="G98" s="90">
        <f t="shared" si="6"/>
        <v>69351282.240000024</v>
      </c>
      <c r="H98" s="91">
        <f t="shared" si="6"/>
        <v>1251.9670915259444</v>
      </c>
      <c r="K98" s="74"/>
      <c r="L98" s="74"/>
      <c r="M98" s="74"/>
      <c r="N98" s="74"/>
      <c r="O98" s="74"/>
      <c r="P98" s="74"/>
      <c r="Q98" s="74"/>
      <c r="R98" s="74"/>
    </row>
    <row r="99" spans="1:18" s="73" customFormat="1" ht="11.25" customHeight="1" outlineLevel="2" x14ac:dyDescent="0.2">
      <c r="A99" s="84"/>
      <c r="B99" s="85" t="s">
        <v>126</v>
      </c>
      <c r="C99" s="86">
        <v>54752707.840000004</v>
      </c>
      <c r="D99" s="87">
        <v>1189</v>
      </c>
      <c r="E99" s="88">
        <v>1630541.209999973</v>
      </c>
      <c r="F99" s="89">
        <v>7.0329084740556738</v>
      </c>
      <c r="G99" s="90">
        <f t="shared" si="6"/>
        <v>56383249.049999975</v>
      </c>
      <c r="H99" s="91">
        <f t="shared" si="6"/>
        <v>1196.0329084740556</v>
      </c>
      <c r="K99" s="74"/>
      <c r="L99" s="74"/>
      <c r="M99" s="74"/>
      <c r="N99" s="74"/>
      <c r="O99" s="74"/>
      <c r="P99" s="74"/>
      <c r="Q99" s="74"/>
      <c r="R99" s="74"/>
    </row>
    <row r="100" spans="1:18" s="73" customFormat="1" ht="11.25" customHeight="1" outlineLevel="2" x14ac:dyDescent="0.2">
      <c r="A100" s="84"/>
      <c r="B100" s="85" t="s">
        <v>127</v>
      </c>
      <c r="C100" s="86">
        <v>54752707.840000004</v>
      </c>
      <c r="D100" s="87">
        <v>1189</v>
      </c>
      <c r="E100" s="88">
        <v>0</v>
      </c>
      <c r="F100" s="89">
        <v>0</v>
      </c>
      <c r="G100" s="90">
        <f t="shared" si="6"/>
        <v>54752707.840000004</v>
      </c>
      <c r="H100" s="91">
        <f t="shared" si="6"/>
        <v>1189</v>
      </c>
      <c r="K100" s="74"/>
      <c r="L100" s="74"/>
      <c r="M100" s="74"/>
      <c r="N100" s="74"/>
      <c r="O100" s="74"/>
      <c r="P100" s="74"/>
      <c r="Q100" s="74"/>
      <c r="R100" s="74"/>
    </row>
    <row r="101" spans="1:18" s="73" customFormat="1" ht="11.25" customHeight="1" outlineLevel="2" x14ac:dyDescent="0.2">
      <c r="A101" s="84"/>
      <c r="B101" s="85" t="s">
        <v>128</v>
      </c>
      <c r="C101" s="86">
        <v>54752707.840000004</v>
      </c>
      <c r="D101" s="87">
        <v>1189</v>
      </c>
      <c r="E101" s="88">
        <v>0</v>
      </c>
      <c r="F101" s="89">
        <v>0</v>
      </c>
      <c r="G101" s="90">
        <f t="shared" si="6"/>
        <v>54752707.840000004</v>
      </c>
      <c r="H101" s="91">
        <f t="shared" si="6"/>
        <v>1189</v>
      </c>
      <c r="K101" s="74"/>
      <c r="L101" s="74"/>
      <c r="M101" s="74"/>
      <c r="N101" s="74"/>
      <c r="O101" s="74"/>
      <c r="P101" s="74"/>
      <c r="Q101" s="74"/>
      <c r="R101" s="74"/>
    </row>
    <row r="102" spans="1:18" s="73" customFormat="1" ht="11.25" customHeight="1" outlineLevel="2" x14ac:dyDescent="0.2">
      <c r="A102" s="84"/>
      <c r="B102" s="85" t="s">
        <v>129</v>
      </c>
      <c r="C102" s="86">
        <v>55137953.469999999</v>
      </c>
      <c r="D102" s="87">
        <v>1197</v>
      </c>
      <c r="E102" s="88">
        <v>0</v>
      </c>
      <c r="F102" s="89">
        <v>0</v>
      </c>
      <c r="G102" s="90">
        <f t="shared" si="6"/>
        <v>55137953.469999999</v>
      </c>
      <c r="H102" s="91">
        <f t="shared" si="6"/>
        <v>1197</v>
      </c>
      <c r="K102" s="74"/>
      <c r="L102" s="74"/>
      <c r="M102" s="74"/>
      <c r="N102" s="74"/>
      <c r="O102" s="74"/>
      <c r="P102" s="74"/>
      <c r="Q102" s="74"/>
      <c r="R102" s="74"/>
    </row>
    <row r="103" spans="1:18" s="73" customFormat="1" ht="11.25" customHeight="1" x14ac:dyDescent="0.2">
      <c r="A103" s="75" t="s">
        <v>157</v>
      </c>
      <c r="B103" s="144" t="s">
        <v>12</v>
      </c>
      <c r="C103" s="145"/>
      <c r="D103" s="145"/>
      <c r="E103" s="145"/>
      <c r="F103" s="145"/>
      <c r="G103" s="145"/>
      <c r="H103" s="146"/>
      <c r="K103" s="74"/>
      <c r="L103" s="74"/>
      <c r="M103" s="74"/>
      <c r="N103" s="74"/>
      <c r="O103" s="74"/>
      <c r="P103" s="74"/>
      <c r="Q103" s="74"/>
      <c r="R103" s="74"/>
    </row>
    <row r="104" spans="1:18" s="73" customFormat="1" ht="11.25" customHeight="1" outlineLevel="1" x14ac:dyDescent="0.2">
      <c r="A104" s="76"/>
      <c r="B104" s="77" t="s">
        <v>266</v>
      </c>
      <c r="C104" s="78">
        <v>39867663.159999996</v>
      </c>
      <c r="D104" s="79">
        <v>1426</v>
      </c>
      <c r="E104" s="80">
        <v>-5000000</v>
      </c>
      <c r="F104" s="81">
        <v>-140</v>
      </c>
      <c r="G104" s="82">
        <f>C104+E104</f>
        <v>34867663.159999996</v>
      </c>
      <c r="H104" s="83">
        <f>D104+F104</f>
        <v>1286</v>
      </c>
      <c r="K104" s="74"/>
      <c r="L104" s="74"/>
      <c r="M104" s="74"/>
      <c r="N104" s="74"/>
      <c r="O104" s="74"/>
      <c r="P104" s="74"/>
      <c r="Q104" s="74"/>
      <c r="R104" s="74"/>
    </row>
    <row r="105" spans="1:18" s="73" customFormat="1" ht="11.25" customHeight="1" outlineLevel="2" x14ac:dyDescent="0.2">
      <c r="A105" s="84"/>
      <c r="B105" s="85" t="s">
        <v>118</v>
      </c>
      <c r="C105" s="86">
        <v>1161107.93</v>
      </c>
      <c r="D105" s="94">
        <v>38</v>
      </c>
      <c r="E105" s="88">
        <v>0</v>
      </c>
      <c r="F105" s="89">
        <v>0</v>
      </c>
      <c r="G105" s="90">
        <f t="shared" ref="G105:H116" si="7">C105+E105</f>
        <v>1161107.93</v>
      </c>
      <c r="H105" s="91">
        <f t="shared" si="7"/>
        <v>38</v>
      </c>
      <c r="K105" s="74"/>
      <c r="L105" s="74"/>
      <c r="M105" s="74"/>
      <c r="N105" s="74"/>
      <c r="O105" s="74"/>
      <c r="P105" s="74"/>
      <c r="Q105" s="74"/>
      <c r="R105" s="74"/>
    </row>
    <row r="106" spans="1:18" s="73" customFormat="1" ht="11.25" customHeight="1" outlineLevel="2" x14ac:dyDescent="0.2">
      <c r="A106" s="84"/>
      <c r="B106" s="85" t="s">
        <v>119</v>
      </c>
      <c r="C106" s="86">
        <v>2018546.26</v>
      </c>
      <c r="D106" s="94">
        <v>73</v>
      </c>
      <c r="E106" s="88">
        <v>0</v>
      </c>
      <c r="F106" s="89">
        <v>0</v>
      </c>
      <c r="G106" s="90">
        <f t="shared" si="7"/>
        <v>2018546.26</v>
      </c>
      <c r="H106" s="91">
        <f t="shared" si="7"/>
        <v>73</v>
      </c>
      <c r="K106" s="74"/>
      <c r="L106" s="74"/>
      <c r="M106" s="74"/>
      <c r="N106" s="74"/>
      <c r="O106" s="74"/>
      <c r="P106" s="74"/>
      <c r="Q106" s="74"/>
      <c r="R106" s="74"/>
    </row>
    <row r="107" spans="1:18" s="73" customFormat="1" ht="11.25" customHeight="1" outlineLevel="2" x14ac:dyDescent="0.2">
      <c r="A107" s="84"/>
      <c r="B107" s="85" t="s">
        <v>120</v>
      </c>
      <c r="C107" s="86">
        <v>1541899.4</v>
      </c>
      <c r="D107" s="94">
        <v>184</v>
      </c>
      <c r="E107" s="88">
        <v>0</v>
      </c>
      <c r="F107" s="89">
        <v>0</v>
      </c>
      <c r="G107" s="90">
        <f t="shared" si="7"/>
        <v>1541899.4</v>
      </c>
      <c r="H107" s="91">
        <f t="shared" si="7"/>
        <v>184</v>
      </c>
      <c r="K107" s="74"/>
      <c r="L107" s="74"/>
      <c r="M107" s="74"/>
      <c r="N107" s="74"/>
      <c r="O107" s="74"/>
      <c r="P107" s="74"/>
      <c r="Q107" s="74"/>
      <c r="R107" s="74"/>
    </row>
    <row r="108" spans="1:18" s="73" customFormat="1" ht="11.25" customHeight="1" outlineLevel="2" x14ac:dyDescent="0.2">
      <c r="A108" s="84"/>
      <c r="B108" s="85" t="s">
        <v>121</v>
      </c>
      <c r="C108" s="86">
        <v>3883462.81</v>
      </c>
      <c r="D108" s="94">
        <v>125</v>
      </c>
      <c r="E108" s="88">
        <v>0</v>
      </c>
      <c r="F108" s="89">
        <v>0</v>
      </c>
      <c r="G108" s="90">
        <f t="shared" si="7"/>
        <v>3883462.81</v>
      </c>
      <c r="H108" s="91">
        <f t="shared" si="7"/>
        <v>125</v>
      </c>
      <c r="K108" s="74"/>
      <c r="L108" s="74"/>
      <c r="M108" s="74"/>
      <c r="N108" s="74"/>
      <c r="O108" s="74"/>
      <c r="P108" s="74"/>
      <c r="Q108" s="74"/>
      <c r="R108" s="74"/>
    </row>
    <row r="109" spans="1:18" s="73" customFormat="1" ht="11.25" customHeight="1" outlineLevel="2" x14ac:dyDescent="0.2">
      <c r="A109" s="84"/>
      <c r="B109" s="85" t="s">
        <v>122</v>
      </c>
      <c r="C109" s="86">
        <v>3883462.81</v>
      </c>
      <c r="D109" s="94">
        <v>125</v>
      </c>
      <c r="E109" s="88">
        <v>0</v>
      </c>
      <c r="F109" s="89">
        <v>0</v>
      </c>
      <c r="G109" s="90">
        <f t="shared" si="7"/>
        <v>3883462.81</v>
      </c>
      <c r="H109" s="91">
        <f t="shared" si="7"/>
        <v>125</v>
      </c>
      <c r="K109" s="74"/>
      <c r="L109" s="74"/>
      <c r="M109" s="74"/>
      <c r="N109" s="74"/>
      <c r="O109" s="74"/>
      <c r="P109" s="74"/>
      <c r="Q109" s="74"/>
      <c r="R109" s="74"/>
    </row>
    <row r="110" spans="1:18" s="73" customFormat="1" ht="11.25" customHeight="1" outlineLevel="2" x14ac:dyDescent="0.2">
      <c r="A110" s="84"/>
      <c r="B110" s="85" t="s">
        <v>123</v>
      </c>
      <c r="C110" s="86">
        <v>3883462.81</v>
      </c>
      <c r="D110" s="94">
        <v>125</v>
      </c>
      <c r="E110" s="88">
        <v>-1348488.69</v>
      </c>
      <c r="F110" s="89">
        <v>-44</v>
      </c>
      <c r="G110" s="90">
        <f t="shared" si="7"/>
        <v>2534974.12</v>
      </c>
      <c r="H110" s="91">
        <f t="shared" si="7"/>
        <v>81</v>
      </c>
      <c r="K110" s="74"/>
      <c r="L110" s="74"/>
      <c r="M110" s="74"/>
      <c r="N110" s="74"/>
      <c r="O110" s="74"/>
      <c r="P110" s="74"/>
      <c r="Q110" s="74"/>
      <c r="R110" s="74"/>
    </row>
    <row r="111" spans="1:18" s="73" customFormat="1" ht="11.25" customHeight="1" outlineLevel="2" x14ac:dyDescent="0.2">
      <c r="A111" s="84"/>
      <c r="B111" s="85" t="s">
        <v>124</v>
      </c>
      <c r="C111" s="86">
        <v>3883462.81</v>
      </c>
      <c r="D111" s="94">
        <v>125</v>
      </c>
      <c r="E111" s="88">
        <v>-1778531.3499999999</v>
      </c>
      <c r="F111" s="89">
        <v>-51</v>
      </c>
      <c r="G111" s="90">
        <f t="shared" si="7"/>
        <v>2104931.46</v>
      </c>
      <c r="H111" s="91">
        <f t="shared" si="7"/>
        <v>74</v>
      </c>
      <c r="K111" s="74"/>
      <c r="L111" s="74"/>
      <c r="M111" s="74"/>
      <c r="N111" s="74"/>
      <c r="O111" s="74"/>
      <c r="P111" s="74"/>
      <c r="Q111" s="74"/>
      <c r="R111" s="74"/>
    </row>
    <row r="112" spans="1:18" s="73" customFormat="1" ht="11.25" customHeight="1" outlineLevel="2" x14ac:dyDescent="0.2">
      <c r="A112" s="84"/>
      <c r="B112" s="85" t="s">
        <v>125</v>
      </c>
      <c r="C112" s="86">
        <v>3883462.81</v>
      </c>
      <c r="D112" s="94">
        <v>125</v>
      </c>
      <c r="E112" s="88">
        <v>-1872979.9600000004</v>
      </c>
      <c r="F112" s="89">
        <v>-45</v>
      </c>
      <c r="G112" s="90">
        <f t="shared" si="7"/>
        <v>2010482.8499999996</v>
      </c>
      <c r="H112" s="91">
        <f t="shared" si="7"/>
        <v>80</v>
      </c>
      <c r="K112" s="74"/>
      <c r="L112" s="74"/>
      <c r="M112" s="74"/>
      <c r="N112" s="74"/>
      <c r="O112" s="74"/>
      <c r="P112" s="74"/>
      <c r="Q112" s="74"/>
      <c r="R112" s="74"/>
    </row>
    <row r="113" spans="1:18" s="73" customFormat="1" ht="11.25" customHeight="1" outlineLevel="2" x14ac:dyDescent="0.2">
      <c r="A113" s="84"/>
      <c r="B113" s="85" t="s">
        <v>126</v>
      </c>
      <c r="C113" s="86">
        <v>3883462.81</v>
      </c>
      <c r="D113" s="94">
        <v>125</v>
      </c>
      <c r="E113" s="88">
        <v>0</v>
      </c>
      <c r="F113" s="89">
        <v>0</v>
      </c>
      <c r="G113" s="90">
        <f t="shared" si="7"/>
        <v>3883462.81</v>
      </c>
      <c r="H113" s="91">
        <f t="shared" si="7"/>
        <v>125</v>
      </c>
      <c r="K113" s="74"/>
      <c r="L113" s="74"/>
      <c r="M113" s="74"/>
      <c r="N113" s="74"/>
      <c r="O113" s="74"/>
      <c r="P113" s="74"/>
      <c r="Q113" s="74"/>
      <c r="R113" s="74"/>
    </row>
    <row r="114" spans="1:18" s="73" customFormat="1" ht="11.25" customHeight="1" outlineLevel="2" x14ac:dyDescent="0.2">
      <c r="A114" s="84"/>
      <c r="B114" s="85" t="s">
        <v>127</v>
      </c>
      <c r="C114" s="86">
        <v>3883462.81</v>
      </c>
      <c r="D114" s="94">
        <v>125</v>
      </c>
      <c r="E114" s="88">
        <v>0</v>
      </c>
      <c r="F114" s="89">
        <v>0</v>
      </c>
      <c r="G114" s="90">
        <f t="shared" si="7"/>
        <v>3883462.81</v>
      </c>
      <c r="H114" s="91">
        <f t="shared" si="7"/>
        <v>125</v>
      </c>
      <c r="K114" s="74"/>
      <c r="L114" s="74"/>
      <c r="M114" s="74"/>
      <c r="N114" s="74"/>
      <c r="O114" s="74"/>
      <c r="P114" s="74"/>
      <c r="Q114" s="74"/>
      <c r="R114" s="74"/>
    </row>
    <row r="115" spans="1:18" s="73" customFormat="1" ht="11.25" customHeight="1" outlineLevel="2" x14ac:dyDescent="0.2">
      <c r="A115" s="84"/>
      <c r="B115" s="85" t="s">
        <v>128</v>
      </c>
      <c r="C115" s="86">
        <v>3883462.81</v>
      </c>
      <c r="D115" s="94">
        <v>125</v>
      </c>
      <c r="E115" s="88">
        <v>0</v>
      </c>
      <c r="F115" s="89">
        <v>0</v>
      </c>
      <c r="G115" s="90">
        <f t="shared" si="7"/>
        <v>3883462.81</v>
      </c>
      <c r="H115" s="91">
        <f t="shared" si="7"/>
        <v>125</v>
      </c>
      <c r="K115" s="74"/>
      <c r="L115" s="74"/>
      <c r="M115" s="74"/>
      <c r="N115" s="74"/>
      <c r="O115" s="74"/>
      <c r="P115" s="74"/>
      <c r="Q115" s="74"/>
      <c r="R115" s="74"/>
    </row>
    <row r="116" spans="1:18" s="73" customFormat="1" ht="11.25" customHeight="1" outlineLevel="2" x14ac:dyDescent="0.2">
      <c r="A116" s="84"/>
      <c r="B116" s="85" t="s">
        <v>129</v>
      </c>
      <c r="C116" s="86">
        <v>4078407.09</v>
      </c>
      <c r="D116" s="94">
        <v>131</v>
      </c>
      <c r="E116" s="88">
        <v>0</v>
      </c>
      <c r="F116" s="89">
        <v>0</v>
      </c>
      <c r="G116" s="90">
        <f t="shared" si="7"/>
        <v>4078407.09</v>
      </c>
      <c r="H116" s="91">
        <f t="shared" si="7"/>
        <v>131</v>
      </c>
      <c r="K116" s="74"/>
      <c r="L116" s="74"/>
      <c r="M116" s="74"/>
      <c r="N116" s="74"/>
      <c r="O116" s="74"/>
      <c r="P116" s="74"/>
      <c r="Q116" s="74"/>
      <c r="R116" s="74"/>
    </row>
    <row r="117" spans="1:18" s="73" customFormat="1" ht="11.25" customHeight="1" x14ac:dyDescent="0.2">
      <c r="A117" s="75" t="s">
        <v>158</v>
      </c>
      <c r="B117" s="144" t="s">
        <v>13</v>
      </c>
      <c r="C117" s="145"/>
      <c r="D117" s="145"/>
      <c r="E117" s="145"/>
      <c r="F117" s="145"/>
      <c r="G117" s="145"/>
      <c r="H117" s="146"/>
      <c r="K117" s="74"/>
      <c r="L117" s="74"/>
      <c r="M117" s="74"/>
      <c r="N117" s="74"/>
      <c r="O117" s="74"/>
      <c r="P117" s="74"/>
      <c r="Q117" s="74"/>
      <c r="R117" s="74"/>
    </row>
    <row r="118" spans="1:18" s="73" customFormat="1" ht="11.25" customHeight="1" outlineLevel="1" x14ac:dyDescent="0.2">
      <c r="A118" s="76"/>
      <c r="B118" s="77" t="s">
        <v>266</v>
      </c>
      <c r="C118" s="78">
        <v>64088707.130000003</v>
      </c>
      <c r="D118" s="79">
        <v>2190</v>
      </c>
      <c r="E118" s="80">
        <v>991040.14</v>
      </c>
      <c r="F118" s="81">
        <v>0</v>
      </c>
      <c r="G118" s="82">
        <f>C118+E118</f>
        <v>65079747.270000003</v>
      </c>
      <c r="H118" s="83">
        <f>D118+F118</f>
        <v>2190</v>
      </c>
      <c r="K118" s="74"/>
      <c r="L118" s="74"/>
      <c r="M118" s="74"/>
      <c r="N118" s="74"/>
      <c r="O118" s="74"/>
      <c r="P118" s="74"/>
      <c r="Q118" s="74"/>
      <c r="R118" s="74"/>
    </row>
    <row r="119" spans="1:18" s="73" customFormat="1" ht="11.25" customHeight="1" outlineLevel="2" x14ac:dyDescent="0.2">
      <c r="A119" s="84"/>
      <c r="B119" s="85" t="s">
        <v>118</v>
      </c>
      <c r="C119" s="86">
        <v>5548013.3799999999</v>
      </c>
      <c r="D119" s="94">
        <v>182</v>
      </c>
      <c r="E119" s="88">
        <v>0</v>
      </c>
      <c r="F119" s="89">
        <v>0</v>
      </c>
      <c r="G119" s="90">
        <f t="shared" ref="G119:H130" si="8">C119+E119</f>
        <v>5548013.3799999999</v>
      </c>
      <c r="H119" s="91">
        <f t="shared" si="8"/>
        <v>182</v>
      </c>
      <c r="K119" s="74"/>
      <c r="L119" s="74"/>
      <c r="M119" s="74"/>
      <c r="N119" s="74"/>
      <c r="O119" s="74"/>
      <c r="P119" s="74"/>
      <c r="Q119" s="74"/>
      <c r="R119" s="74"/>
    </row>
    <row r="120" spans="1:18" s="73" customFormat="1" ht="11.25" customHeight="1" outlineLevel="2" x14ac:dyDescent="0.2">
      <c r="A120" s="84"/>
      <c r="B120" s="85" t="s">
        <v>119</v>
      </c>
      <c r="C120" s="86">
        <v>5305253.1399999997</v>
      </c>
      <c r="D120" s="94">
        <v>182</v>
      </c>
      <c r="E120" s="88">
        <v>0</v>
      </c>
      <c r="F120" s="89">
        <v>0</v>
      </c>
      <c r="G120" s="90">
        <f t="shared" si="8"/>
        <v>5305253.1399999997</v>
      </c>
      <c r="H120" s="91">
        <f t="shared" si="8"/>
        <v>182</v>
      </c>
      <c r="K120" s="74"/>
      <c r="L120" s="74"/>
      <c r="M120" s="74"/>
      <c r="N120" s="74"/>
      <c r="O120" s="74"/>
      <c r="P120" s="74"/>
      <c r="Q120" s="74"/>
      <c r="R120" s="74"/>
    </row>
    <row r="121" spans="1:18" s="73" customFormat="1" ht="11.25" customHeight="1" outlineLevel="2" x14ac:dyDescent="0.2">
      <c r="A121" s="84"/>
      <c r="B121" s="85" t="s">
        <v>120</v>
      </c>
      <c r="C121" s="86">
        <v>5305253.1399999997</v>
      </c>
      <c r="D121" s="94">
        <v>182</v>
      </c>
      <c r="E121" s="88">
        <v>0</v>
      </c>
      <c r="F121" s="89">
        <v>0</v>
      </c>
      <c r="G121" s="90">
        <f t="shared" si="8"/>
        <v>5305253.1399999997</v>
      </c>
      <c r="H121" s="91">
        <f t="shared" si="8"/>
        <v>182</v>
      </c>
      <c r="K121" s="74"/>
      <c r="L121" s="74"/>
      <c r="M121" s="74"/>
      <c r="N121" s="74"/>
      <c r="O121" s="74"/>
      <c r="P121" s="74"/>
      <c r="Q121" s="74"/>
      <c r="R121" s="74"/>
    </row>
    <row r="122" spans="1:18" s="73" customFormat="1" ht="11.25" customHeight="1" outlineLevel="2" x14ac:dyDescent="0.2">
      <c r="A122" s="84"/>
      <c r="B122" s="85" t="s">
        <v>121</v>
      </c>
      <c r="C122" s="86">
        <v>5305253.1399999997</v>
      </c>
      <c r="D122" s="94">
        <v>182</v>
      </c>
      <c r="E122" s="88">
        <v>0</v>
      </c>
      <c r="F122" s="89">
        <v>0</v>
      </c>
      <c r="G122" s="90">
        <f t="shared" si="8"/>
        <v>5305253.1399999997</v>
      </c>
      <c r="H122" s="91">
        <f t="shared" si="8"/>
        <v>182</v>
      </c>
      <c r="K122" s="74"/>
      <c r="L122" s="74"/>
      <c r="M122" s="74"/>
      <c r="N122" s="74"/>
      <c r="O122" s="74"/>
      <c r="P122" s="74"/>
      <c r="Q122" s="74"/>
      <c r="R122" s="74"/>
    </row>
    <row r="123" spans="1:18" s="73" customFormat="1" ht="11.25" customHeight="1" outlineLevel="2" x14ac:dyDescent="0.2">
      <c r="A123" s="84"/>
      <c r="B123" s="85" t="s">
        <v>122</v>
      </c>
      <c r="C123" s="86">
        <v>5305253.1399999997</v>
      </c>
      <c r="D123" s="94">
        <v>182</v>
      </c>
      <c r="E123" s="88">
        <v>0</v>
      </c>
      <c r="F123" s="89">
        <v>0</v>
      </c>
      <c r="G123" s="90">
        <f t="shared" si="8"/>
        <v>5305253.1399999997</v>
      </c>
      <c r="H123" s="91">
        <f t="shared" si="8"/>
        <v>182</v>
      </c>
      <c r="K123" s="74"/>
      <c r="L123" s="74"/>
      <c r="M123" s="74"/>
      <c r="N123" s="74"/>
      <c r="O123" s="74"/>
      <c r="P123" s="74"/>
      <c r="Q123" s="74"/>
      <c r="R123" s="74"/>
    </row>
    <row r="124" spans="1:18" s="73" customFormat="1" ht="11.25" customHeight="1" outlineLevel="2" x14ac:dyDescent="0.2">
      <c r="A124" s="84"/>
      <c r="B124" s="85" t="s">
        <v>123</v>
      </c>
      <c r="C124" s="86">
        <v>5305253.1399999997</v>
      </c>
      <c r="D124" s="94">
        <v>182</v>
      </c>
      <c r="E124" s="88">
        <v>0</v>
      </c>
      <c r="F124" s="89">
        <v>0</v>
      </c>
      <c r="G124" s="90">
        <f t="shared" si="8"/>
        <v>5305253.1399999997</v>
      </c>
      <c r="H124" s="91">
        <f t="shared" si="8"/>
        <v>182</v>
      </c>
      <c r="K124" s="74"/>
      <c r="L124" s="74"/>
      <c r="M124" s="74"/>
      <c r="N124" s="74"/>
      <c r="O124" s="74"/>
      <c r="P124" s="74"/>
      <c r="Q124" s="74"/>
      <c r="R124" s="74"/>
    </row>
    <row r="125" spans="1:18" s="73" customFormat="1" ht="11.25" customHeight="1" outlineLevel="2" x14ac:dyDescent="0.2">
      <c r="A125" s="84"/>
      <c r="B125" s="85" t="s">
        <v>124</v>
      </c>
      <c r="C125" s="86">
        <v>5305253.1399999997</v>
      </c>
      <c r="D125" s="94">
        <v>182</v>
      </c>
      <c r="E125" s="88">
        <v>0</v>
      </c>
      <c r="F125" s="89">
        <v>0</v>
      </c>
      <c r="G125" s="90">
        <f t="shared" si="8"/>
        <v>5305253.1399999997</v>
      </c>
      <c r="H125" s="91">
        <f t="shared" si="8"/>
        <v>182</v>
      </c>
      <c r="K125" s="74"/>
      <c r="L125" s="74"/>
      <c r="M125" s="74"/>
      <c r="N125" s="74"/>
      <c r="O125" s="74"/>
      <c r="P125" s="74"/>
      <c r="Q125" s="74"/>
      <c r="R125" s="74"/>
    </row>
    <row r="126" spans="1:18" s="73" customFormat="1" ht="11.25" customHeight="1" outlineLevel="2" x14ac:dyDescent="0.2">
      <c r="A126" s="84"/>
      <c r="B126" s="85" t="s">
        <v>125</v>
      </c>
      <c r="C126" s="86">
        <v>5305253.1399999997</v>
      </c>
      <c r="D126" s="94">
        <v>182</v>
      </c>
      <c r="E126" s="88">
        <v>991040.14</v>
      </c>
      <c r="F126" s="89">
        <v>0</v>
      </c>
      <c r="G126" s="90">
        <f t="shared" si="8"/>
        <v>6296293.2799999993</v>
      </c>
      <c r="H126" s="91">
        <f t="shared" si="8"/>
        <v>182</v>
      </c>
      <c r="K126" s="74"/>
      <c r="L126" s="74"/>
      <c r="M126" s="74"/>
      <c r="N126" s="74"/>
      <c r="O126" s="74"/>
      <c r="P126" s="74"/>
      <c r="Q126" s="74"/>
      <c r="R126" s="74"/>
    </row>
    <row r="127" spans="1:18" s="73" customFormat="1" ht="11.25" customHeight="1" outlineLevel="2" x14ac:dyDescent="0.2">
      <c r="A127" s="84"/>
      <c r="B127" s="85" t="s">
        <v>126</v>
      </c>
      <c r="C127" s="86">
        <v>5305253.1399999997</v>
      </c>
      <c r="D127" s="94">
        <v>182</v>
      </c>
      <c r="E127" s="88">
        <v>0</v>
      </c>
      <c r="F127" s="89">
        <v>0</v>
      </c>
      <c r="G127" s="90">
        <f t="shared" si="8"/>
        <v>5305253.1399999997</v>
      </c>
      <c r="H127" s="91">
        <f t="shared" si="8"/>
        <v>182</v>
      </c>
      <c r="K127" s="74"/>
      <c r="L127" s="74"/>
      <c r="M127" s="74"/>
      <c r="N127" s="74"/>
      <c r="O127" s="74"/>
      <c r="P127" s="74"/>
      <c r="Q127" s="74"/>
      <c r="R127" s="74"/>
    </row>
    <row r="128" spans="1:18" s="73" customFormat="1" ht="11.25" customHeight="1" outlineLevel="2" x14ac:dyDescent="0.2">
      <c r="A128" s="84"/>
      <c r="B128" s="85" t="s">
        <v>127</v>
      </c>
      <c r="C128" s="86">
        <v>5305253.1399999997</v>
      </c>
      <c r="D128" s="94">
        <v>182</v>
      </c>
      <c r="E128" s="88">
        <v>0</v>
      </c>
      <c r="F128" s="89">
        <v>0</v>
      </c>
      <c r="G128" s="90">
        <f t="shared" si="8"/>
        <v>5305253.1399999997</v>
      </c>
      <c r="H128" s="91">
        <f t="shared" si="8"/>
        <v>182</v>
      </c>
      <c r="K128" s="74"/>
      <c r="L128" s="74"/>
      <c r="M128" s="74"/>
      <c r="N128" s="74"/>
      <c r="O128" s="74"/>
      <c r="P128" s="74"/>
      <c r="Q128" s="74"/>
      <c r="R128" s="74"/>
    </row>
    <row r="129" spans="1:18" s="73" customFormat="1" ht="11.25" customHeight="1" outlineLevel="2" x14ac:dyDescent="0.2">
      <c r="A129" s="84"/>
      <c r="B129" s="85" t="s">
        <v>128</v>
      </c>
      <c r="C129" s="86">
        <v>5305253.1399999997</v>
      </c>
      <c r="D129" s="94">
        <v>182</v>
      </c>
      <c r="E129" s="88">
        <v>0</v>
      </c>
      <c r="F129" s="89">
        <v>0</v>
      </c>
      <c r="G129" s="90">
        <f t="shared" si="8"/>
        <v>5305253.1399999997</v>
      </c>
      <c r="H129" s="91">
        <f t="shared" si="8"/>
        <v>182</v>
      </c>
      <c r="K129" s="74"/>
      <c r="L129" s="74"/>
      <c r="M129" s="74"/>
      <c r="N129" s="74"/>
      <c r="O129" s="74"/>
      <c r="P129" s="74"/>
      <c r="Q129" s="74"/>
      <c r="R129" s="74"/>
    </row>
    <row r="130" spans="1:18" s="73" customFormat="1" ht="11.25" customHeight="1" outlineLevel="2" x14ac:dyDescent="0.2">
      <c r="A130" s="84"/>
      <c r="B130" s="85" t="s">
        <v>129</v>
      </c>
      <c r="C130" s="86">
        <v>5488162.3499999996</v>
      </c>
      <c r="D130" s="94">
        <v>188</v>
      </c>
      <c r="E130" s="88">
        <v>0</v>
      </c>
      <c r="F130" s="89">
        <v>0</v>
      </c>
      <c r="G130" s="90">
        <f t="shared" si="8"/>
        <v>5488162.3499999996</v>
      </c>
      <c r="H130" s="91">
        <f t="shared" si="8"/>
        <v>188</v>
      </c>
      <c r="K130" s="74"/>
      <c r="L130" s="74"/>
      <c r="M130" s="74"/>
      <c r="N130" s="74"/>
      <c r="O130" s="74"/>
      <c r="P130" s="74"/>
      <c r="Q130" s="74"/>
      <c r="R130" s="74"/>
    </row>
    <row r="131" spans="1:18" s="73" customFormat="1" ht="12.75" customHeight="1" x14ac:dyDescent="0.2">
      <c r="A131" s="75" t="s">
        <v>159</v>
      </c>
      <c r="B131" s="144" t="s">
        <v>14</v>
      </c>
      <c r="C131" s="145"/>
      <c r="D131" s="145"/>
      <c r="E131" s="145"/>
      <c r="F131" s="145"/>
      <c r="G131" s="145"/>
      <c r="H131" s="146"/>
      <c r="K131" s="74"/>
      <c r="L131" s="74"/>
      <c r="M131" s="74"/>
      <c r="N131" s="74"/>
      <c r="O131" s="74"/>
      <c r="P131" s="74"/>
      <c r="Q131" s="74"/>
      <c r="R131" s="74"/>
    </row>
    <row r="132" spans="1:18" s="73" customFormat="1" ht="11.25" customHeight="1" outlineLevel="1" x14ac:dyDescent="0.2">
      <c r="A132" s="76"/>
      <c r="B132" s="77" t="s">
        <v>266</v>
      </c>
      <c r="C132" s="78">
        <v>808892601.70000005</v>
      </c>
      <c r="D132" s="79">
        <v>17681</v>
      </c>
      <c r="E132" s="80">
        <v>10254794.99</v>
      </c>
      <c r="F132" s="81">
        <v>50</v>
      </c>
      <c r="G132" s="82">
        <f>C132+E132</f>
        <v>819147396.69000006</v>
      </c>
      <c r="H132" s="83">
        <f>D132+F132</f>
        <v>17731</v>
      </c>
      <c r="K132" s="74"/>
      <c r="L132" s="74"/>
      <c r="M132" s="74"/>
      <c r="N132" s="74"/>
      <c r="O132" s="74"/>
      <c r="P132" s="74"/>
      <c r="Q132" s="74"/>
      <c r="R132" s="74"/>
    </row>
    <row r="133" spans="1:18" s="73" customFormat="1" ht="11.25" customHeight="1" outlineLevel="2" x14ac:dyDescent="0.2">
      <c r="A133" s="84"/>
      <c r="B133" s="85" t="s">
        <v>118</v>
      </c>
      <c r="C133" s="86">
        <v>30423584.620000001</v>
      </c>
      <c r="D133" s="87">
        <v>1473</v>
      </c>
      <c r="E133" s="88">
        <v>0</v>
      </c>
      <c r="F133" s="89">
        <v>0</v>
      </c>
      <c r="G133" s="90">
        <f t="shared" ref="G133:H144" si="9">C133+E133</f>
        <v>30423584.620000001</v>
      </c>
      <c r="H133" s="91">
        <f t="shared" si="9"/>
        <v>1473</v>
      </c>
      <c r="K133" s="74"/>
      <c r="L133" s="74"/>
      <c r="M133" s="74"/>
      <c r="N133" s="74"/>
      <c r="O133" s="74"/>
      <c r="P133" s="74"/>
      <c r="Q133" s="74"/>
      <c r="R133" s="74"/>
    </row>
    <row r="134" spans="1:18" s="73" customFormat="1" ht="11.25" customHeight="1" outlineLevel="2" x14ac:dyDescent="0.2">
      <c r="A134" s="84"/>
      <c r="B134" s="85" t="s">
        <v>119</v>
      </c>
      <c r="C134" s="86">
        <v>25688871.120000001</v>
      </c>
      <c r="D134" s="87">
        <v>1473</v>
      </c>
      <c r="E134" s="88">
        <v>0</v>
      </c>
      <c r="F134" s="89">
        <v>0</v>
      </c>
      <c r="G134" s="90">
        <f t="shared" si="9"/>
        <v>25688871.120000001</v>
      </c>
      <c r="H134" s="91">
        <f t="shared" si="9"/>
        <v>1473</v>
      </c>
      <c r="K134" s="74"/>
      <c r="L134" s="74"/>
      <c r="M134" s="74"/>
      <c r="N134" s="74"/>
      <c r="O134" s="74"/>
      <c r="P134" s="74"/>
      <c r="Q134" s="74"/>
      <c r="R134" s="74"/>
    </row>
    <row r="135" spans="1:18" s="73" customFormat="1" ht="11.25" customHeight="1" outlineLevel="2" x14ac:dyDescent="0.2">
      <c r="A135" s="84"/>
      <c r="B135" s="85" t="s">
        <v>120</v>
      </c>
      <c r="C135" s="86">
        <v>24016270.84</v>
      </c>
      <c r="D135" s="87">
        <v>1473</v>
      </c>
      <c r="E135" s="88">
        <v>0</v>
      </c>
      <c r="F135" s="89">
        <v>0</v>
      </c>
      <c r="G135" s="90">
        <f t="shared" si="9"/>
        <v>24016270.84</v>
      </c>
      <c r="H135" s="91">
        <f t="shared" si="9"/>
        <v>1473</v>
      </c>
      <c r="K135" s="74"/>
      <c r="L135" s="74"/>
      <c r="M135" s="74"/>
      <c r="N135" s="74"/>
      <c r="O135" s="74"/>
      <c r="P135" s="74"/>
      <c r="Q135" s="74"/>
      <c r="R135" s="74"/>
    </row>
    <row r="136" spans="1:18" s="73" customFormat="1" ht="11.25" customHeight="1" outlineLevel="2" x14ac:dyDescent="0.2">
      <c r="A136" s="84"/>
      <c r="B136" s="85" t="s">
        <v>121</v>
      </c>
      <c r="C136" s="86">
        <v>80190468.310000002</v>
      </c>
      <c r="D136" s="87">
        <v>1473</v>
      </c>
      <c r="E136" s="88">
        <v>0</v>
      </c>
      <c r="F136" s="89">
        <v>0</v>
      </c>
      <c r="G136" s="90">
        <f t="shared" si="9"/>
        <v>80190468.310000002</v>
      </c>
      <c r="H136" s="91">
        <f t="shared" si="9"/>
        <v>1473</v>
      </c>
      <c r="K136" s="74"/>
      <c r="L136" s="74"/>
      <c r="M136" s="74"/>
      <c r="N136" s="74"/>
      <c r="O136" s="74"/>
      <c r="P136" s="74"/>
      <c r="Q136" s="74"/>
      <c r="R136" s="74"/>
    </row>
    <row r="137" spans="1:18" s="73" customFormat="1" ht="11.25" customHeight="1" outlineLevel="2" x14ac:dyDescent="0.2">
      <c r="A137" s="84"/>
      <c r="B137" s="85" t="s">
        <v>122</v>
      </c>
      <c r="C137" s="86">
        <v>190764646.77000001</v>
      </c>
      <c r="D137" s="87">
        <v>1473</v>
      </c>
      <c r="E137" s="88">
        <v>0</v>
      </c>
      <c r="F137" s="89">
        <v>0</v>
      </c>
      <c r="G137" s="90">
        <f t="shared" si="9"/>
        <v>190764646.77000001</v>
      </c>
      <c r="H137" s="91">
        <f t="shared" si="9"/>
        <v>1473</v>
      </c>
      <c r="K137" s="74"/>
      <c r="L137" s="74"/>
      <c r="M137" s="74"/>
      <c r="N137" s="74"/>
      <c r="O137" s="74"/>
      <c r="P137" s="74"/>
      <c r="Q137" s="74"/>
      <c r="R137" s="74"/>
    </row>
    <row r="138" spans="1:18" s="73" customFormat="1" ht="11.25" customHeight="1" outlineLevel="2" x14ac:dyDescent="0.2">
      <c r="A138" s="84"/>
      <c r="B138" s="85" t="s">
        <v>123</v>
      </c>
      <c r="C138" s="86">
        <v>65368117.210000001</v>
      </c>
      <c r="D138" s="87">
        <v>1473</v>
      </c>
      <c r="E138" s="88">
        <v>0</v>
      </c>
      <c r="F138" s="89">
        <v>0</v>
      </c>
      <c r="G138" s="90">
        <f t="shared" si="9"/>
        <v>65368117.210000001</v>
      </c>
      <c r="H138" s="91">
        <f t="shared" si="9"/>
        <v>1473</v>
      </c>
      <c r="K138" s="74"/>
      <c r="L138" s="74"/>
      <c r="M138" s="74"/>
      <c r="N138" s="74"/>
      <c r="O138" s="74"/>
      <c r="P138" s="74"/>
      <c r="Q138" s="74"/>
      <c r="R138" s="74"/>
    </row>
    <row r="139" spans="1:18" s="73" customFormat="1" ht="11.25" customHeight="1" outlineLevel="2" x14ac:dyDescent="0.2">
      <c r="A139" s="84"/>
      <c r="B139" s="85" t="s">
        <v>124</v>
      </c>
      <c r="C139" s="86">
        <v>65368117.210000001</v>
      </c>
      <c r="D139" s="87">
        <v>1473</v>
      </c>
      <c r="E139" s="88">
        <v>0</v>
      </c>
      <c r="F139" s="89">
        <v>0</v>
      </c>
      <c r="G139" s="90">
        <f t="shared" si="9"/>
        <v>65368117.210000001</v>
      </c>
      <c r="H139" s="91">
        <f t="shared" si="9"/>
        <v>1473</v>
      </c>
      <c r="K139" s="74"/>
      <c r="L139" s="74"/>
      <c r="M139" s="74"/>
      <c r="N139" s="74"/>
      <c r="O139" s="74"/>
      <c r="P139" s="74"/>
      <c r="Q139" s="74"/>
      <c r="R139" s="74"/>
    </row>
    <row r="140" spans="1:18" s="73" customFormat="1" ht="11.25" customHeight="1" outlineLevel="2" x14ac:dyDescent="0.2">
      <c r="A140" s="84"/>
      <c r="B140" s="85" t="s">
        <v>125</v>
      </c>
      <c r="C140" s="86">
        <v>65368117.210000001</v>
      </c>
      <c r="D140" s="87">
        <v>1473</v>
      </c>
      <c r="E140" s="88">
        <v>10254794.99</v>
      </c>
      <c r="F140" s="89">
        <v>50</v>
      </c>
      <c r="G140" s="90">
        <f t="shared" si="9"/>
        <v>75622912.200000003</v>
      </c>
      <c r="H140" s="91">
        <f t="shared" si="9"/>
        <v>1523</v>
      </c>
      <c r="K140" s="74"/>
      <c r="L140" s="74"/>
      <c r="M140" s="74"/>
      <c r="N140" s="74"/>
      <c r="O140" s="74"/>
      <c r="P140" s="74"/>
      <c r="Q140" s="74"/>
      <c r="R140" s="74"/>
    </row>
    <row r="141" spans="1:18" s="73" customFormat="1" ht="11.25" customHeight="1" outlineLevel="2" x14ac:dyDescent="0.2">
      <c r="A141" s="84"/>
      <c r="B141" s="85" t="s">
        <v>126</v>
      </c>
      <c r="C141" s="86">
        <v>65368117.210000001</v>
      </c>
      <c r="D141" s="87">
        <v>1473</v>
      </c>
      <c r="E141" s="88">
        <v>0</v>
      </c>
      <c r="F141" s="89">
        <v>0</v>
      </c>
      <c r="G141" s="90">
        <f t="shared" si="9"/>
        <v>65368117.210000001</v>
      </c>
      <c r="H141" s="91">
        <f t="shared" si="9"/>
        <v>1473</v>
      </c>
      <c r="K141" s="74"/>
      <c r="L141" s="74"/>
      <c r="M141" s="74"/>
      <c r="N141" s="74"/>
      <c r="O141" s="74"/>
      <c r="P141" s="74"/>
      <c r="Q141" s="74"/>
      <c r="R141" s="74"/>
    </row>
    <row r="142" spans="1:18" s="73" customFormat="1" ht="11.25" customHeight="1" outlineLevel="2" x14ac:dyDescent="0.2">
      <c r="A142" s="84"/>
      <c r="B142" s="85" t="s">
        <v>127</v>
      </c>
      <c r="C142" s="86">
        <v>65368117.210000001</v>
      </c>
      <c r="D142" s="87">
        <v>1473</v>
      </c>
      <c r="E142" s="88">
        <v>0</v>
      </c>
      <c r="F142" s="89">
        <v>0</v>
      </c>
      <c r="G142" s="90">
        <f t="shared" si="9"/>
        <v>65368117.210000001</v>
      </c>
      <c r="H142" s="91">
        <f t="shared" si="9"/>
        <v>1473</v>
      </c>
      <c r="K142" s="74"/>
      <c r="L142" s="74"/>
      <c r="M142" s="74"/>
      <c r="N142" s="74"/>
      <c r="O142" s="74"/>
      <c r="P142" s="74"/>
      <c r="Q142" s="74"/>
      <c r="R142" s="74"/>
    </row>
    <row r="143" spans="1:18" s="73" customFormat="1" ht="11.25" customHeight="1" outlineLevel="2" x14ac:dyDescent="0.2">
      <c r="A143" s="84"/>
      <c r="B143" s="85" t="s">
        <v>128</v>
      </c>
      <c r="C143" s="86">
        <v>65368117.210000001</v>
      </c>
      <c r="D143" s="87">
        <v>1473</v>
      </c>
      <c r="E143" s="88">
        <v>0</v>
      </c>
      <c r="F143" s="89">
        <v>0</v>
      </c>
      <c r="G143" s="90">
        <f t="shared" si="9"/>
        <v>65368117.210000001</v>
      </c>
      <c r="H143" s="91">
        <f t="shared" si="9"/>
        <v>1473</v>
      </c>
      <c r="K143" s="74"/>
      <c r="L143" s="74"/>
      <c r="M143" s="74"/>
      <c r="N143" s="74"/>
      <c r="O143" s="74"/>
      <c r="P143" s="74"/>
      <c r="Q143" s="74"/>
      <c r="R143" s="74"/>
    </row>
    <row r="144" spans="1:18" s="73" customFormat="1" ht="11.25" customHeight="1" outlineLevel="2" x14ac:dyDescent="0.2">
      <c r="A144" s="84"/>
      <c r="B144" s="85" t="s">
        <v>129</v>
      </c>
      <c r="C144" s="86">
        <v>65600056.780000001</v>
      </c>
      <c r="D144" s="87">
        <v>1478</v>
      </c>
      <c r="E144" s="88">
        <v>0</v>
      </c>
      <c r="F144" s="89">
        <v>0</v>
      </c>
      <c r="G144" s="90">
        <f t="shared" si="9"/>
        <v>65600056.780000001</v>
      </c>
      <c r="H144" s="91">
        <f t="shared" si="9"/>
        <v>1478</v>
      </c>
      <c r="K144" s="74"/>
      <c r="L144" s="74"/>
      <c r="M144" s="74"/>
      <c r="N144" s="74"/>
      <c r="O144" s="74"/>
      <c r="P144" s="74"/>
      <c r="Q144" s="74"/>
      <c r="R144" s="74"/>
    </row>
    <row r="145" spans="1:18" s="73" customFormat="1" ht="11.25" customHeight="1" x14ac:dyDescent="0.2">
      <c r="A145" s="75" t="s">
        <v>144</v>
      </c>
      <c r="B145" s="144" t="s">
        <v>16</v>
      </c>
      <c r="C145" s="145"/>
      <c r="D145" s="145"/>
      <c r="E145" s="145"/>
      <c r="F145" s="145"/>
      <c r="G145" s="145"/>
      <c r="H145" s="146"/>
      <c r="K145" s="74"/>
      <c r="L145" s="74"/>
      <c r="M145" s="74"/>
      <c r="N145" s="74"/>
      <c r="O145" s="74"/>
      <c r="P145" s="74"/>
      <c r="Q145" s="74"/>
      <c r="R145" s="74"/>
    </row>
    <row r="146" spans="1:18" s="73" customFormat="1" ht="11.25" customHeight="1" outlineLevel="1" x14ac:dyDescent="0.2">
      <c r="A146" s="76"/>
      <c r="B146" s="77" t="s">
        <v>266</v>
      </c>
      <c r="C146" s="78">
        <v>198432931</v>
      </c>
      <c r="D146" s="79">
        <v>6216</v>
      </c>
      <c r="E146" s="80">
        <v>2683119.11</v>
      </c>
      <c r="F146" s="81">
        <v>31</v>
      </c>
      <c r="G146" s="82">
        <f>C146+E146</f>
        <v>201116050.11000001</v>
      </c>
      <c r="H146" s="83">
        <f>D146+F146</f>
        <v>6247</v>
      </c>
      <c r="K146" s="74"/>
      <c r="L146" s="74"/>
      <c r="M146" s="74"/>
      <c r="N146" s="74"/>
      <c r="O146" s="74"/>
      <c r="P146" s="74"/>
      <c r="Q146" s="74"/>
      <c r="R146" s="74"/>
    </row>
    <row r="147" spans="1:18" s="73" customFormat="1" ht="11.25" customHeight="1" outlineLevel="2" x14ac:dyDescent="0.2">
      <c r="A147" s="84"/>
      <c r="B147" s="85" t="s">
        <v>118</v>
      </c>
      <c r="C147" s="86">
        <v>14905759.060000001</v>
      </c>
      <c r="D147" s="94">
        <v>518</v>
      </c>
      <c r="E147" s="88">
        <v>0</v>
      </c>
      <c r="F147" s="89">
        <v>0</v>
      </c>
      <c r="G147" s="90">
        <f t="shared" ref="G147:H158" si="10">C147+E147</f>
        <v>14905759.060000001</v>
      </c>
      <c r="H147" s="91">
        <f t="shared" si="10"/>
        <v>518</v>
      </c>
      <c r="K147" s="74"/>
      <c r="L147" s="74"/>
      <c r="M147" s="74"/>
      <c r="N147" s="74"/>
      <c r="O147" s="74"/>
      <c r="P147" s="74"/>
      <c r="Q147" s="74"/>
      <c r="R147" s="74"/>
    </row>
    <row r="148" spans="1:18" s="73" customFormat="1" ht="11.25" customHeight="1" outlineLevel="2" x14ac:dyDescent="0.2">
      <c r="A148" s="84"/>
      <c r="B148" s="85" t="s">
        <v>119</v>
      </c>
      <c r="C148" s="86">
        <v>20421106.100000001</v>
      </c>
      <c r="D148" s="94">
        <v>518</v>
      </c>
      <c r="E148" s="88">
        <v>0</v>
      </c>
      <c r="F148" s="89">
        <v>0</v>
      </c>
      <c r="G148" s="90">
        <f t="shared" si="10"/>
        <v>20421106.100000001</v>
      </c>
      <c r="H148" s="91">
        <f t="shared" si="10"/>
        <v>518</v>
      </c>
      <c r="K148" s="74"/>
      <c r="L148" s="74"/>
      <c r="M148" s="74"/>
      <c r="N148" s="74"/>
      <c r="O148" s="74"/>
      <c r="P148" s="74"/>
      <c r="Q148" s="74"/>
      <c r="R148" s="74"/>
    </row>
    <row r="149" spans="1:18" s="73" customFormat="1" ht="11.25" customHeight="1" outlineLevel="2" x14ac:dyDescent="0.2">
      <c r="A149" s="84"/>
      <c r="B149" s="85" t="s">
        <v>120</v>
      </c>
      <c r="C149" s="86">
        <v>16765871.99</v>
      </c>
      <c r="D149" s="94">
        <v>518</v>
      </c>
      <c r="E149" s="88">
        <v>0</v>
      </c>
      <c r="F149" s="89">
        <v>0</v>
      </c>
      <c r="G149" s="90">
        <f t="shared" si="10"/>
        <v>16765871.99</v>
      </c>
      <c r="H149" s="91">
        <f t="shared" si="10"/>
        <v>518</v>
      </c>
      <c r="K149" s="74"/>
      <c r="L149" s="74"/>
      <c r="M149" s="74"/>
      <c r="N149" s="74"/>
      <c r="O149" s="74"/>
      <c r="P149" s="74"/>
      <c r="Q149" s="74"/>
      <c r="R149" s="74"/>
    </row>
    <row r="150" spans="1:18" s="73" customFormat="1" ht="11.25" customHeight="1" outlineLevel="2" x14ac:dyDescent="0.2">
      <c r="A150" s="84"/>
      <c r="B150" s="85" t="s">
        <v>121</v>
      </c>
      <c r="C150" s="86">
        <v>16260018.24</v>
      </c>
      <c r="D150" s="94">
        <v>518</v>
      </c>
      <c r="E150" s="88">
        <v>0</v>
      </c>
      <c r="F150" s="89">
        <v>0</v>
      </c>
      <c r="G150" s="90">
        <f t="shared" si="10"/>
        <v>16260018.24</v>
      </c>
      <c r="H150" s="91">
        <f t="shared" si="10"/>
        <v>518</v>
      </c>
      <c r="K150" s="74"/>
      <c r="L150" s="74"/>
      <c r="M150" s="74"/>
      <c r="N150" s="74"/>
      <c r="O150" s="74"/>
      <c r="P150" s="74"/>
      <c r="Q150" s="74"/>
      <c r="R150" s="74"/>
    </row>
    <row r="151" spans="1:18" s="73" customFormat="1" ht="11.25" customHeight="1" outlineLevel="2" x14ac:dyDescent="0.2">
      <c r="A151" s="84"/>
      <c r="B151" s="85" t="s">
        <v>122</v>
      </c>
      <c r="C151" s="86">
        <v>16260018.24</v>
      </c>
      <c r="D151" s="94">
        <v>518</v>
      </c>
      <c r="E151" s="88">
        <v>0</v>
      </c>
      <c r="F151" s="89">
        <v>0</v>
      </c>
      <c r="G151" s="90">
        <f t="shared" si="10"/>
        <v>16260018.24</v>
      </c>
      <c r="H151" s="91">
        <f t="shared" si="10"/>
        <v>518</v>
      </c>
      <c r="K151" s="74"/>
      <c r="L151" s="74"/>
      <c r="M151" s="74"/>
      <c r="N151" s="74"/>
      <c r="O151" s="74"/>
      <c r="P151" s="74"/>
      <c r="Q151" s="74"/>
      <c r="R151" s="74"/>
    </row>
    <row r="152" spans="1:18" s="73" customFormat="1" ht="11.25" customHeight="1" outlineLevel="2" x14ac:dyDescent="0.2">
      <c r="A152" s="84"/>
      <c r="B152" s="85" t="s">
        <v>123</v>
      </c>
      <c r="C152" s="86">
        <v>16260018.24</v>
      </c>
      <c r="D152" s="94">
        <v>518</v>
      </c>
      <c r="E152" s="88">
        <v>0</v>
      </c>
      <c r="F152" s="89">
        <v>0</v>
      </c>
      <c r="G152" s="90">
        <f t="shared" si="10"/>
        <v>16260018.24</v>
      </c>
      <c r="H152" s="91">
        <f t="shared" si="10"/>
        <v>518</v>
      </c>
      <c r="K152" s="74"/>
      <c r="L152" s="74"/>
      <c r="M152" s="74"/>
      <c r="N152" s="74"/>
      <c r="O152" s="74"/>
      <c r="P152" s="74"/>
      <c r="Q152" s="74"/>
      <c r="R152" s="74"/>
    </row>
    <row r="153" spans="1:18" s="73" customFormat="1" ht="11.25" customHeight="1" outlineLevel="2" x14ac:dyDescent="0.2">
      <c r="A153" s="84"/>
      <c r="B153" s="85" t="s">
        <v>124</v>
      </c>
      <c r="C153" s="86">
        <v>16260018.24</v>
      </c>
      <c r="D153" s="94">
        <v>518</v>
      </c>
      <c r="E153" s="88">
        <v>0</v>
      </c>
      <c r="F153" s="89">
        <v>0</v>
      </c>
      <c r="G153" s="90">
        <f t="shared" si="10"/>
        <v>16260018.24</v>
      </c>
      <c r="H153" s="91">
        <f t="shared" si="10"/>
        <v>518</v>
      </c>
      <c r="K153" s="74"/>
      <c r="L153" s="74"/>
      <c r="M153" s="74"/>
      <c r="N153" s="74"/>
      <c r="O153" s="74"/>
      <c r="P153" s="74"/>
      <c r="Q153" s="74"/>
      <c r="R153" s="74"/>
    </row>
    <row r="154" spans="1:18" s="73" customFormat="1" ht="11.25" customHeight="1" outlineLevel="2" x14ac:dyDescent="0.2">
      <c r="A154" s="84"/>
      <c r="B154" s="85" t="s">
        <v>125</v>
      </c>
      <c r="C154" s="86">
        <v>16260018.24</v>
      </c>
      <c r="D154" s="94">
        <v>518</v>
      </c>
      <c r="E154" s="88">
        <v>2683119.11</v>
      </c>
      <c r="F154" s="89">
        <v>31</v>
      </c>
      <c r="G154" s="90">
        <f t="shared" si="10"/>
        <v>18943137.350000001</v>
      </c>
      <c r="H154" s="91">
        <f t="shared" si="10"/>
        <v>549</v>
      </c>
      <c r="K154" s="74"/>
      <c r="L154" s="74"/>
      <c r="M154" s="74"/>
      <c r="N154" s="74"/>
      <c r="O154" s="74"/>
      <c r="P154" s="74"/>
      <c r="Q154" s="74"/>
      <c r="R154" s="74"/>
    </row>
    <row r="155" spans="1:18" s="73" customFormat="1" ht="11.25" customHeight="1" outlineLevel="2" x14ac:dyDescent="0.2">
      <c r="A155" s="84"/>
      <c r="B155" s="85" t="s">
        <v>126</v>
      </c>
      <c r="C155" s="86">
        <v>16260018.24</v>
      </c>
      <c r="D155" s="94">
        <v>518</v>
      </c>
      <c r="E155" s="88">
        <v>0</v>
      </c>
      <c r="F155" s="89">
        <v>0</v>
      </c>
      <c r="G155" s="90">
        <f t="shared" si="10"/>
        <v>16260018.24</v>
      </c>
      <c r="H155" s="91">
        <f t="shared" si="10"/>
        <v>518</v>
      </c>
      <c r="K155" s="74"/>
      <c r="L155" s="74"/>
      <c r="M155" s="74"/>
      <c r="N155" s="74"/>
      <c r="O155" s="74"/>
      <c r="P155" s="74"/>
      <c r="Q155" s="74"/>
      <c r="R155" s="74"/>
    </row>
    <row r="156" spans="1:18" s="73" customFormat="1" ht="11.25" customHeight="1" outlineLevel="2" x14ac:dyDescent="0.2">
      <c r="A156" s="84"/>
      <c r="B156" s="85" t="s">
        <v>127</v>
      </c>
      <c r="C156" s="86">
        <v>16260018.24</v>
      </c>
      <c r="D156" s="94">
        <v>518</v>
      </c>
      <c r="E156" s="88">
        <v>0</v>
      </c>
      <c r="F156" s="89">
        <v>0</v>
      </c>
      <c r="G156" s="90">
        <f t="shared" si="10"/>
        <v>16260018.24</v>
      </c>
      <c r="H156" s="91">
        <f t="shared" si="10"/>
        <v>518</v>
      </c>
      <c r="K156" s="74"/>
      <c r="L156" s="74"/>
      <c r="M156" s="74"/>
      <c r="N156" s="74"/>
      <c r="O156" s="74"/>
      <c r="P156" s="74"/>
      <c r="Q156" s="74"/>
      <c r="R156" s="74"/>
    </row>
    <row r="157" spans="1:18" s="73" customFormat="1" ht="11.25" customHeight="1" outlineLevel="2" x14ac:dyDescent="0.2">
      <c r="A157" s="84"/>
      <c r="B157" s="85" t="s">
        <v>128</v>
      </c>
      <c r="C157" s="86">
        <v>16260018.24</v>
      </c>
      <c r="D157" s="94">
        <v>518</v>
      </c>
      <c r="E157" s="88">
        <v>0</v>
      </c>
      <c r="F157" s="89">
        <v>0</v>
      </c>
      <c r="G157" s="90">
        <f t="shared" si="10"/>
        <v>16260018.24</v>
      </c>
      <c r="H157" s="91">
        <f t="shared" si="10"/>
        <v>518</v>
      </c>
      <c r="K157" s="74"/>
      <c r="L157" s="74"/>
      <c r="M157" s="74"/>
      <c r="N157" s="74"/>
      <c r="O157" s="74"/>
      <c r="P157" s="74"/>
      <c r="Q157" s="74"/>
      <c r="R157" s="74"/>
    </row>
    <row r="158" spans="1:18" s="73" customFormat="1" ht="11.25" customHeight="1" outlineLevel="2" x14ac:dyDescent="0.2">
      <c r="A158" s="84"/>
      <c r="B158" s="85" t="s">
        <v>129</v>
      </c>
      <c r="C158" s="86">
        <v>16260047.93</v>
      </c>
      <c r="D158" s="94">
        <v>518</v>
      </c>
      <c r="E158" s="88">
        <v>0</v>
      </c>
      <c r="F158" s="89">
        <v>0</v>
      </c>
      <c r="G158" s="90">
        <f t="shared" si="10"/>
        <v>16260047.93</v>
      </c>
      <c r="H158" s="91">
        <f t="shared" si="10"/>
        <v>518</v>
      </c>
      <c r="K158" s="74"/>
      <c r="L158" s="74"/>
      <c r="M158" s="74"/>
      <c r="N158" s="74"/>
      <c r="O158" s="74"/>
      <c r="P158" s="74"/>
      <c r="Q158" s="74"/>
      <c r="R158" s="74"/>
    </row>
    <row r="159" spans="1:18" s="73" customFormat="1" ht="11.25" customHeight="1" x14ac:dyDescent="0.2">
      <c r="A159" s="75" t="s">
        <v>161</v>
      </c>
      <c r="B159" s="144" t="s">
        <v>17</v>
      </c>
      <c r="C159" s="145"/>
      <c r="D159" s="145"/>
      <c r="E159" s="145"/>
      <c r="F159" s="145"/>
      <c r="G159" s="145"/>
      <c r="H159" s="146"/>
      <c r="K159" s="74"/>
      <c r="L159" s="74"/>
      <c r="M159" s="74"/>
      <c r="N159" s="74"/>
      <c r="O159" s="74"/>
      <c r="P159" s="74"/>
      <c r="Q159" s="74"/>
      <c r="R159" s="74"/>
    </row>
    <row r="160" spans="1:18" s="73" customFormat="1" ht="11.25" customHeight="1" outlineLevel="1" x14ac:dyDescent="0.2">
      <c r="A160" s="76"/>
      <c r="B160" s="77" t="s">
        <v>266</v>
      </c>
      <c r="C160" s="78">
        <v>49128357.009999998</v>
      </c>
      <c r="D160" s="79">
        <v>1553</v>
      </c>
      <c r="E160" s="80">
        <v>-3301879.66</v>
      </c>
      <c r="F160" s="81">
        <v>0</v>
      </c>
      <c r="G160" s="82">
        <f>C160+E160</f>
        <v>45826477.349999994</v>
      </c>
      <c r="H160" s="83">
        <f>D160+F160</f>
        <v>1553</v>
      </c>
      <c r="K160" s="74"/>
      <c r="L160" s="74"/>
      <c r="M160" s="74"/>
      <c r="N160" s="74"/>
      <c r="O160" s="74"/>
      <c r="P160" s="74"/>
      <c r="Q160" s="74"/>
      <c r="R160" s="74"/>
    </row>
    <row r="161" spans="1:18" s="73" customFormat="1" ht="11.25" customHeight="1" outlineLevel="2" x14ac:dyDescent="0.2">
      <c r="A161" s="84"/>
      <c r="B161" s="85" t="s">
        <v>118</v>
      </c>
      <c r="C161" s="86">
        <v>4250884.1100000003</v>
      </c>
      <c r="D161" s="94">
        <v>129</v>
      </c>
      <c r="E161" s="88">
        <v>-1269485.7400000002</v>
      </c>
      <c r="F161" s="89">
        <v>0</v>
      </c>
      <c r="G161" s="90">
        <f t="shared" ref="G161:H172" si="11">C161+E161</f>
        <v>2981398.37</v>
      </c>
      <c r="H161" s="91">
        <f t="shared" si="11"/>
        <v>129</v>
      </c>
      <c r="K161" s="74"/>
      <c r="L161" s="74"/>
      <c r="M161" s="74"/>
      <c r="N161" s="74"/>
      <c r="O161" s="74"/>
      <c r="P161" s="74"/>
      <c r="Q161" s="74"/>
      <c r="R161" s="74"/>
    </row>
    <row r="162" spans="1:18" s="73" customFormat="1" ht="11.25" customHeight="1" outlineLevel="2" x14ac:dyDescent="0.2">
      <c r="A162" s="84"/>
      <c r="B162" s="85" t="s">
        <v>119</v>
      </c>
      <c r="C162" s="86">
        <v>4064791.83</v>
      </c>
      <c r="D162" s="94">
        <v>129</v>
      </c>
      <c r="E162" s="88">
        <v>0</v>
      </c>
      <c r="F162" s="89">
        <v>0</v>
      </c>
      <c r="G162" s="90">
        <f t="shared" si="11"/>
        <v>4064791.83</v>
      </c>
      <c r="H162" s="91">
        <f t="shared" si="11"/>
        <v>129</v>
      </c>
      <c r="K162" s="74"/>
      <c r="L162" s="74"/>
      <c r="M162" s="74"/>
      <c r="N162" s="74"/>
      <c r="O162" s="74"/>
      <c r="P162" s="74"/>
      <c r="Q162" s="74"/>
      <c r="R162" s="74"/>
    </row>
    <row r="163" spans="1:18" s="73" customFormat="1" ht="11.25" customHeight="1" outlineLevel="2" x14ac:dyDescent="0.2">
      <c r="A163" s="84"/>
      <c r="B163" s="85" t="s">
        <v>120</v>
      </c>
      <c r="C163" s="86">
        <v>4064791.83</v>
      </c>
      <c r="D163" s="94">
        <v>129</v>
      </c>
      <c r="E163" s="88">
        <v>0</v>
      </c>
      <c r="F163" s="89">
        <v>0</v>
      </c>
      <c r="G163" s="90">
        <f t="shared" si="11"/>
        <v>4064791.83</v>
      </c>
      <c r="H163" s="91">
        <f t="shared" si="11"/>
        <v>129</v>
      </c>
      <c r="K163" s="74"/>
      <c r="L163" s="74"/>
      <c r="M163" s="74"/>
      <c r="N163" s="74"/>
      <c r="O163" s="74"/>
      <c r="P163" s="74"/>
      <c r="Q163" s="74"/>
      <c r="R163" s="74"/>
    </row>
    <row r="164" spans="1:18" s="73" customFormat="1" ht="11.25" customHeight="1" outlineLevel="2" x14ac:dyDescent="0.2">
      <c r="A164" s="84"/>
      <c r="B164" s="85" t="s">
        <v>121</v>
      </c>
      <c r="C164" s="86">
        <v>4064791.83</v>
      </c>
      <c r="D164" s="94">
        <v>129</v>
      </c>
      <c r="E164" s="88">
        <v>0</v>
      </c>
      <c r="F164" s="89">
        <v>0</v>
      </c>
      <c r="G164" s="90">
        <f t="shared" si="11"/>
        <v>4064791.83</v>
      </c>
      <c r="H164" s="91">
        <f t="shared" si="11"/>
        <v>129</v>
      </c>
      <c r="K164" s="74"/>
      <c r="L164" s="74"/>
      <c r="M164" s="74"/>
      <c r="N164" s="74"/>
      <c r="O164" s="74"/>
      <c r="P164" s="74"/>
      <c r="Q164" s="74"/>
      <c r="R164" s="74"/>
    </row>
    <row r="165" spans="1:18" s="73" customFormat="1" ht="11.25" customHeight="1" outlineLevel="2" x14ac:dyDescent="0.2">
      <c r="A165" s="84"/>
      <c r="B165" s="85" t="s">
        <v>122</v>
      </c>
      <c r="C165" s="86">
        <v>4064791.83</v>
      </c>
      <c r="D165" s="94">
        <v>129</v>
      </c>
      <c r="E165" s="88">
        <v>0</v>
      </c>
      <c r="F165" s="89">
        <v>0</v>
      </c>
      <c r="G165" s="90">
        <f t="shared" si="11"/>
        <v>4064791.83</v>
      </c>
      <c r="H165" s="91">
        <f t="shared" si="11"/>
        <v>129</v>
      </c>
      <c r="K165" s="74"/>
      <c r="L165" s="74"/>
      <c r="M165" s="74"/>
      <c r="N165" s="74"/>
      <c r="O165" s="74"/>
      <c r="P165" s="74"/>
      <c r="Q165" s="74"/>
      <c r="R165" s="74"/>
    </row>
    <row r="166" spans="1:18" s="73" customFormat="1" ht="11.25" customHeight="1" outlineLevel="2" x14ac:dyDescent="0.2">
      <c r="A166" s="84"/>
      <c r="B166" s="85" t="s">
        <v>123</v>
      </c>
      <c r="C166" s="86">
        <v>4064791.83</v>
      </c>
      <c r="D166" s="94">
        <v>129</v>
      </c>
      <c r="E166" s="88">
        <v>0</v>
      </c>
      <c r="F166" s="89">
        <v>0</v>
      </c>
      <c r="G166" s="90">
        <f t="shared" si="11"/>
        <v>4064791.83</v>
      </c>
      <c r="H166" s="91">
        <f t="shared" si="11"/>
        <v>129</v>
      </c>
      <c r="K166" s="74"/>
      <c r="L166" s="74"/>
      <c r="M166" s="74"/>
      <c r="N166" s="74"/>
      <c r="O166" s="74"/>
      <c r="P166" s="74"/>
      <c r="Q166" s="74"/>
      <c r="R166" s="74"/>
    </row>
    <row r="167" spans="1:18" s="73" customFormat="1" ht="11.25" customHeight="1" outlineLevel="2" x14ac:dyDescent="0.2">
      <c r="A167" s="84"/>
      <c r="B167" s="85" t="s">
        <v>124</v>
      </c>
      <c r="C167" s="86">
        <v>4064791.83</v>
      </c>
      <c r="D167" s="94">
        <v>129</v>
      </c>
      <c r="E167" s="88">
        <v>0</v>
      </c>
      <c r="F167" s="89">
        <v>0</v>
      </c>
      <c r="G167" s="90">
        <f t="shared" si="11"/>
        <v>4064791.83</v>
      </c>
      <c r="H167" s="91">
        <f t="shared" si="11"/>
        <v>129</v>
      </c>
      <c r="K167" s="74"/>
      <c r="L167" s="74"/>
      <c r="M167" s="74"/>
      <c r="N167" s="74"/>
      <c r="O167" s="74"/>
      <c r="P167" s="74"/>
      <c r="Q167" s="74"/>
      <c r="R167" s="74"/>
    </row>
    <row r="168" spans="1:18" s="73" customFormat="1" ht="11.25" customHeight="1" outlineLevel="2" x14ac:dyDescent="0.2">
      <c r="A168" s="84"/>
      <c r="B168" s="85" t="s">
        <v>125</v>
      </c>
      <c r="C168" s="86">
        <v>4064791.83</v>
      </c>
      <c r="D168" s="94">
        <v>129</v>
      </c>
      <c r="E168" s="88">
        <v>-2032393.92</v>
      </c>
      <c r="F168" s="89">
        <v>0</v>
      </c>
      <c r="G168" s="90">
        <f t="shared" si="11"/>
        <v>2032397.9100000001</v>
      </c>
      <c r="H168" s="91">
        <f t="shared" si="11"/>
        <v>129</v>
      </c>
      <c r="K168" s="74"/>
      <c r="L168" s="74"/>
      <c r="M168" s="74"/>
      <c r="N168" s="74"/>
      <c r="O168" s="74"/>
      <c r="P168" s="74"/>
      <c r="Q168" s="74"/>
      <c r="R168" s="74"/>
    </row>
    <row r="169" spans="1:18" s="73" customFormat="1" ht="11.25" customHeight="1" outlineLevel="2" x14ac:dyDescent="0.2">
      <c r="A169" s="84"/>
      <c r="B169" s="85" t="s">
        <v>126</v>
      </c>
      <c r="C169" s="86">
        <v>4064791.83</v>
      </c>
      <c r="D169" s="94">
        <v>129</v>
      </c>
      <c r="E169" s="88">
        <v>0</v>
      </c>
      <c r="F169" s="89">
        <v>0</v>
      </c>
      <c r="G169" s="90">
        <f t="shared" si="11"/>
        <v>4064791.83</v>
      </c>
      <c r="H169" s="91">
        <f t="shared" si="11"/>
        <v>129</v>
      </c>
      <c r="K169" s="74"/>
      <c r="L169" s="74"/>
      <c r="M169" s="74"/>
      <c r="N169" s="74"/>
      <c r="O169" s="74"/>
      <c r="P169" s="74"/>
      <c r="Q169" s="74"/>
      <c r="R169" s="74"/>
    </row>
    <row r="170" spans="1:18" s="73" customFormat="1" ht="11.25" customHeight="1" outlineLevel="2" x14ac:dyDescent="0.2">
      <c r="A170" s="84"/>
      <c r="B170" s="85" t="s">
        <v>127</v>
      </c>
      <c r="C170" s="86">
        <v>4064791.83</v>
      </c>
      <c r="D170" s="94">
        <v>129</v>
      </c>
      <c r="E170" s="88">
        <v>0</v>
      </c>
      <c r="F170" s="89">
        <v>0</v>
      </c>
      <c r="G170" s="90">
        <f t="shared" si="11"/>
        <v>4064791.83</v>
      </c>
      <c r="H170" s="91">
        <f t="shared" si="11"/>
        <v>129</v>
      </c>
      <c r="K170" s="74"/>
      <c r="L170" s="74"/>
      <c r="M170" s="74"/>
      <c r="N170" s="74"/>
      <c r="O170" s="74"/>
      <c r="P170" s="74"/>
      <c r="Q170" s="74"/>
      <c r="R170" s="74"/>
    </row>
    <row r="171" spans="1:18" s="73" customFormat="1" ht="11.25" customHeight="1" outlineLevel="2" x14ac:dyDescent="0.2">
      <c r="A171" s="84"/>
      <c r="B171" s="85" t="s">
        <v>128</v>
      </c>
      <c r="C171" s="86">
        <v>4064791.83</v>
      </c>
      <c r="D171" s="94">
        <v>129</v>
      </c>
      <c r="E171" s="88">
        <v>0</v>
      </c>
      <c r="F171" s="89">
        <v>0</v>
      </c>
      <c r="G171" s="90">
        <f t="shared" si="11"/>
        <v>4064791.83</v>
      </c>
      <c r="H171" s="91">
        <f t="shared" si="11"/>
        <v>129</v>
      </c>
      <c r="K171" s="74"/>
      <c r="L171" s="74"/>
      <c r="M171" s="74"/>
      <c r="N171" s="74"/>
      <c r="O171" s="74"/>
      <c r="P171" s="74"/>
      <c r="Q171" s="74"/>
      <c r="R171" s="74"/>
    </row>
    <row r="172" spans="1:18" s="73" customFormat="1" ht="11.25" customHeight="1" outlineLevel="2" x14ac:dyDescent="0.2">
      <c r="A172" s="84"/>
      <c r="B172" s="85" t="s">
        <v>129</v>
      </c>
      <c r="C172" s="86">
        <v>4229554.5999999996</v>
      </c>
      <c r="D172" s="94">
        <v>134</v>
      </c>
      <c r="E172" s="88">
        <v>0</v>
      </c>
      <c r="F172" s="89">
        <v>0</v>
      </c>
      <c r="G172" s="90">
        <f t="shared" si="11"/>
        <v>4229554.5999999996</v>
      </c>
      <c r="H172" s="91">
        <f t="shared" si="11"/>
        <v>134</v>
      </c>
      <c r="K172" s="74"/>
      <c r="L172" s="74"/>
      <c r="M172" s="74"/>
      <c r="N172" s="74"/>
      <c r="O172" s="74"/>
      <c r="P172" s="74"/>
      <c r="Q172" s="74"/>
      <c r="R172" s="74"/>
    </row>
    <row r="173" spans="1:18" s="73" customFormat="1" ht="11.25" customHeight="1" x14ac:dyDescent="0.2">
      <c r="A173" s="75" t="s">
        <v>162</v>
      </c>
      <c r="B173" s="144" t="s">
        <v>18</v>
      </c>
      <c r="C173" s="145"/>
      <c r="D173" s="145"/>
      <c r="E173" s="145"/>
      <c r="F173" s="145"/>
      <c r="G173" s="145"/>
      <c r="H173" s="146"/>
      <c r="K173" s="74"/>
      <c r="L173" s="74"/>
      <c r="M173" s="74"/>
      <c r="N173" s="74"/>
      <c r="O173" s="74"/>
      <c r="P173" s="74"/>
      <c r="Q173" s="74"/>
      <c r="R173" s="74"/>
    </row>
    <row r="174" spans="1:18" s="73" customFormat="1" ht="11.25" customHeight="1" outlineLevel="1" x14ac:dyDescent="0.2">
      <c r="A174" s="76"/>
      <c r="B174" s="77" t="s">
        <v>266</v>
      </c>
      <c r="C174" s="78">
        <v>53375618.640000001</v>
      </c>
      <c r="D174" s="79">
        <v>1857</v>
      </c>
      <c r="E174" s="80">
        <v>404140.71</v>
      </c>
      <c r="F174" s="81">
        <v>0</v>
      </c>
      <c r="G174" s="82">
        <f>C174+E174</f>
        <v>53779759.350000001</v>
      </c>
      <c r="H174" s="83">
        <f>D174+F174</f>
        <v>1857</v>
      </c>
      <c r="K174" s="74"/>
      <c r="L174" s="74"/>
      <c r="M174" s="74"/>
      <c r="N174" s="74"/>
      <c r="O174" s="74"/>
      <c r="P174" s="74"/>
      <c r="Q174" s="74"/>
      <c r="R174" s="74"/>
    </row>
    <row r="175" spans="1:18" s="73" customFormat="1" ht="11.25" customHeight="1" outlineLevel="2" x14ac:dyDescent="0.2">
      <c r="A175" s="84"/>
      <c r="B175" s="85" t="s">
        <v>118</v>
      </c>
      <c r="C175" s="86">
        <v>4610844.7</v>
      </c>
      <c r="D175" s="94">
        <v>154</v>
      </c>
      <c r="E175" s="88">
        <v>0</v>
      </c>
      <c r="F175" s="89">
        <v>0</v>
      </c>
      <c r="G175" s="90">
        <f t="shared" ref="G175:H186" si="12">C175+E175</f>
        <v>4610844.7</v>
      </c>
      <c r="H175" s="91">
        <f t="shared" si="12"/>
        <v>154</v>
      </c>
      <c r="K175" s="74"/>
      <c r="L175" s="74"/>
      <c r="M175" s="74"/>
      <c r="N175" s="74"/>
      <c r="O175" s="74"/>
      <c r="P175" s="74"/>
      <c r="Q175" s="74"/>
      <c r="R175" s="74"/>
    </row>
    <row r="176" spans="1:18" s="73" customFormat="1" ht="11.25" customHeight="1" outlineLevel="2" x14ac:dyDescent="0.2">
      <c r="A176" s="84"/>
      <c r="B176" s="85" t="s">
        <v>119</v>
      </c>
      <c r="C176" s="86">
        <v>4408664.34</v>
      </c>
      <c r="D176" s="94">
        <v>154</v>
      </c>
      <c r="E176" s="88">
        <v>0</v>
      </c>
      <c r="F176" s="89">
        <v>0</v>
      </c>
      <c r="G176" s="90">
        <f t="shared" si="12"/>
        <v>4408664.34</v>
      </c>
      <c r="H176" s="91">
        <f t="shared" si="12"/>
        <v>154</v>
      </c>
      <c r="K176" s="74"/>
      <c r="L176" s="74"/>
      <c r="M176" s="74"/>
      <c r="N176" s="74"/>
      <c r="O176" s="74"/>
      <c r="P176" s="74"/>
      <c r="Q176" s="74"/>
      <c r="R176" s="74"/>
    </row>
    <row r="177" spans="1:18" s="73" customFormat="1" ht="11.25" customHeight="1" outlineLevel="2" x14ac:dyDescent="0.2">
      <c r="A177" s="84"/>
      <c r="B177" s="85" t="s">
        <v>120</v>
      </c>
      <c r="C177" s="86">
        <v>4408664.34</v>
      </c>
      <c r="D177" s="94">
        <v>154</v>
      </c>
      <c r="E177" s="88">
        <v>0</v>
      </c>
      <c r="F177" s="89">
        <v>0</v>
      </c>
      <c r="G177" s="90">
        <f t="shared" si="12"/>
        <v>4408664.34</v>
      </c>
      <c r="H177" s="91">
        <f t="shared" si="12"/>
        <v>154</v>
      </c>
      <c r="K177" s="74"/>
      <c r="L177" s="74"/>
      <c r="M177" s="74"/>
      <c r="N177" s="74"/>
      <c r="O177" s="74"/>
      <c r="P177" s="74"/>
      <c r="Q177" s="74"/>
      <c r="R177" s="74"/>
    </row>
    <row r="178" spans="1:18" s="73" customFormat="1" ht="11.25" customHeight="1" outlineLevel="2" x14ac:dyDescent="0.2">
      <c r="A178" s="84"/>
      <c r="B178" s="85" t="s">
        <v>121</v>
      </c>
      <c r="C178" s="86">
        <v>4408664.34</v>
      </c>
      <c r="D178" s="94">
        <v>154</v>
      </c>
      <c r="E178" s="88">
        <v>0</v>
      </c>
      <c r="F178" s="89">
        <v>0</v>
      </c>
      <c r="G178" s="90">
        <f t="shared" si="12"/>
        <v>4408664.34</v>
      </c>
      <c r="H178" s="91">
        <f t="shared" si="12"/>
        <v>154</v>
      </c>
      <c r="K178" s="74"/>
      <c r="L178" s="74"/>
      <c r="M178" s="74"/>
      <c r="N178" s="74"/>
      <c r="O178" s="74"/>
      <c r="P178" s="74"/>
      <c r="Q178" s="74"/>
      <c r="R178" s="74"/>
    </row>
    <row r="179" spans="1:18" s="73" customFormat="1" ht="11.25" customHeight="1" outlineLevel="2" x14ac:dyDescent="0.2">
      <c r="A179" s="84"/>
      <c r="B179" s="85" t="s">
        <v>122</v>
      </c>
      <c r="C179" s="86">
        <v>4408664.34</v>
      </c>
      <c r="D179" s="94">
        <v>154</v>
      </c>
      <c r="E179" s="88">
        <v>0</v>
      </c>
      <c r="F179" s="89">
        <v>0</v>
      </c>
      <c r="G179" s="90">
        <f t="shared" si="12"/>
        <v>4408664.34</v>
      </c>
      <c r="H179" s="91">
        <f t="shared" si="12"/>
        <v>154</v>
      </c>
      <c r="K179" s="74"/>
      <c r="L179" s="74"/>
      <c r="M179" s="74"/>
      <c r="N179" s="74"/>
      <c r="O179" s="74"/>
      <c r="P179" s="74"/>
      <c r="Q179" s="74"/>
      <c r="R179" s="74"/>
    </row>
    <row r="180" spans="1:18" s="73" customFormat="1" ht="11.25" customHeight="1" outlineLevel="2" x14ac:dyDescent="0.2">
      <c r="A180" s="84"/>
      <c r="B180" s="85" t="s">
        <v>123</v>
      </c>
      <c r="C180" s="86">
        <v>4408664.34</v>
      </c>
      <c r="D180" s="94">
        <v>154</v>
      </c>
      <c r="E180" s="88">
        <v>0</v>
      </c>
      <c r="F180" s="89">
        <v>0</v>
      </c>
      <c r="G180" s="90">
        <f t="shared" si="12"/>
        <v>4408664.34</v>
      </c>
      <c r="H180" s="91">
        <f t="shared" si="12"/>
        <v>154</v>
      </c>
      <c r="K180" s="74"/>
      <c r="L180" s="74"/>
      <c r="M180" s="74"/>
      <c r="N180" s="74"/>
      <c r="O180" s="74"/>
      <c r="P180" s="74"/>
      <c r="Q180" s="74"/>
      <c r="R180" s="74"/>
    </row>
    <row r="181" spans="1:18" s="73" customFormat="1" ht="11.25" customHeight="1" outlineLevel="2" x14ac:dyDescent="0.2">
      <c r="A181" s="84"/>
      <c r="B181" s="85" t="s">
        <v>124</v>
      </c>
      <c r="C181" s="86">
        <v>4408664.34</v>
      </c>
      <c r="D181" s="94">
        <v>154</v>
      </c>
      <c r="E181" s="88">
        <v>0</v>
      </c>
      <c r="F181" s="89">
        <v>0</v>
      </c>
      <c r="G181" s="90">
        <f t="shared" si="12"/>
        <v>4408664.34</v>
      </c>
      <c r="H181" s="91">
        <f t="shared" si="12"/>
        <v>154</v>
      </c>
      <c r="K181" s="74"/>
      <c r="L181" s="74"/>
      <c r="M181" s="74"/>
      <c r="N181" s="74"/>
      <c r="O181" s="74"/>
      <c r="P181" s="74"/>
      <c r="Q181" s="74"/>
      <c r="R181" s="74"/>
    </row>
    <row r="182" spans="1:18" s="73" customFormat="1" ht="11.25" customHeight="1" outlineLevel="2" x14ac:dyDescent="0.2">
      <c r="A182" s="84"/>
      <c r="B182" s="85" t="s">
        <v>125</v>
      </c>
      <c r="C182" s="86">
        <v>4408664.34</v>
      </c>
      <c r="D182" s="94">
        <v>154</v>
      </c>
      <c r="E182" s="88">
        <v>404140.71</v>
      </c>
      <c r="F182" s="89">
        <v>0</v>
      </c>
      <c r="G182" s="90">
        <f t="shared" si="12"/>
        <v>4812805.05</v>
      </c>
      <c r="H182" s="91">
        <f t="shared" si="12"/>
        <v>154</v>
      </c>
      <c r="K182" s="74"/>
      <c r="L182" s="74"/>
      <c r="M182" s="74"/>
      <c r="N182" s="74"/>
      <c r="O182" s="74"/>
      <c r="P182" s="74"/>
      <c r="Q182" s="74"/>
      <c r="R182" s="74"/>
    </row>
    <row r="183" spans="1:18" s="73" customFormat="1" ht="11.25" customHeight="1" outlineLevel="2" x14ac:dyDescent="0.2">
      <c r="A183" s="84"/>
      <c r="B183" s="85" t="s">
        <v>126</v>
      </c>
      <c r="C183" s="86">
        <v>4408664.34</v>
      </c>
      <c r="D183" s="94">
        <v>154</v>
      </c>
      <c r="E183" s="88">
        <v>0</v>
      </c>
      <c r="F183" s="89">
        <v>0</v>
      </c>
      <c r="G183" s="90">
        <f t="shared" si="12"/>
        <v>4408664.34</v>
      </c>
      <c r="H183" s="91">
        <f t="shared" si="12"/>
        <v>154</v>
      </c>
      <c r="K183" s="74"/>
      <c r="L183" s="74"/>
      <c r="M183" s="74"/>
      <c r="N183" s="74"/>
      <c r="O183" s="74"/>
      <c r="P183" s="74"/>
      <c r="Q183" s="74"/>
      <c r="R183" s="74"/>
    </row>
    <row r="184" spans="1:18" s="73" customFormat="1" ht="11.25" customHeight="1" outlineLevel="2" x14ac:dyDescent="0.2">
      <c r="A184" s="84"/>
      <c r="B184" s="85" t="s">
        <v>127</v>
      </c>
      <c r="C184" s="86">
        <v>4408664.34</v>
      </c>
      <c r="D184" s="94">
        <v>154</v>
      </c>
      <c r="E184" s="88">
        <v>0</v>
      </c>
      <c r="F184" s="89">
        <v>0</v>
      </c>
      <c r="G184" s="90">
        <f t="shared" si="12"/>
        <v>4408664.34</v>
      </c>
      <c r="H184" s="91">
        <f t="shared" si="12"/>
        <v>154</v>
      </c>
      <c r="K184" s="74"/>
      <c r="L184" s="74"/>
      <c r="M184" s="74"/>
      <c r="N184" s="74"/>
      <c r="O184" s="74"/>
      <c r="P184" s="74"/>
      <c r="Q184" s="74"/>
      <c r="R184" s="74"/>
    </row>
    <row r="185" spans="1:18" s="73" customFormat="1" ht="11.25" customHeight="1" outlineLevel="2" x14ac:dyDescent="0.2">
      <c r="A185" s="84"/>
      <c r="B185" s="85" t="s">
        <v>128</v>
      </c>
      <c r="C185" s="86">
        <v>4408664.34</v>
      </c>
      <c r="D185" s="94">
        <v>154</v>
      </c>
      <c r="E185" s="88">
        <v>0</v>
      </c>
      <c r="F185" s="89">
        <v>0</v>
      </c>
      <c r="G185" s="90">
        <f t="shared" si="12"/>
        <v>4408664.34</v>
      </c>
      <c r="H185" s="91">
        <f t="shared" si="12"/>
        <v>154</v>
      </c>
      <c r="K185" s="74"/>
      <c r="L185" s="74"/>
      <c r="M185" s="74"/>
      <c r="N185" s="74"/>
      <c r="O185" s="74"/>
      <c r="P185" s="74"/>
      <c r="Q185" s="74"/>
      <c r="R185" s="74"/>
    </row>
    <row r="186" spans="1:18" s="73" customFormat="1" ht="11.25" customHeight="1" outlineLevel="2" x14ac:dyDescent="0.2">
      <c r="A186" s="84"/>
      <c r="B186" s="85" t="s">
        <v>129</v>
      </c>
      <c r="C186" s="86">
        <v>4678130.54</v>
      </c>
      <c r="D186" s="94">
        <v>163</v>
      </c>
      <c r="E186" s="88">
        <v>0</v>
      </c>
      <c r="F186" s="89">
        <v>0</v>
      </c>
      <c r="G186" s="90">
        <f t="shared" si="12"/>
        <v>4678130.54</v>
      </c>
      <c r="H186" s="91">
        <f t="shared" si="12"/>
        <v>163</v>
      </c>
      <c r="K186" s="74"/>
      <c r="L186" s="74"/>
      <c r="M186" s="74"/>
      <c r="N186" s="74"/>
      <c r="O186" s="74"/>
      <c r="P186" s="74"/>
      <c r="Q186" s="74"/>
      <c r="R186" s="74"/>
    </row>
    <row r="187" spans="1:18" s="73" customFormat="1" ht="11.25" customHeight="1" x14ac:dyDescent="0.2">
      <c r="A187" s="75" t="s">
        <v>164</v>
      </c>
      <c r="B187" s="144" t="s">
        <v>21</v>
      </c>
      <c r="C187" s="145"/>
      <c r="D187" s="145"/>
      <c r="E187" s="145"/>
      <c r="F187" s="145"/>
      <c r="G187" s="145"/>
      <c r="H187" s="146"/>
      <c r="K187" s="74"/>
      <c r="L187" s="74"/>
      <c r="M187" s="74"/>
      <c r="N187" s="74"/>
      <c r="O187" s="74"/>
      <c r="P187" s="74"/>
      <c r="Q187" s="74"/>
      <c r="R187" s="74"/>
    </row>
    <row r="188" spans="1:18" s="73" customFormat="1" ht="11.25" customHeight="1" outlineLevel="1" x14ac:dyDescent="0.2">
      <c r="A188" s="76"/>
      <c r="B188" s="77" t="s">
        <v>266</v>
      </c>
      <c r="C188" s="78">
        <v>157686086.27000001</v>
      </c>
      <c r="D188" s="79">
        <v>5193</v>
      </c>
      <c r="E188" s="80">
        <v>-7836234.8300000001</v>
      </c>
      <c r="F188" s="81">
        <v>0</v>
      </c>
      <c r="G188" s="82">
        <f>C188+E188</f>
        <v>149849851.44</v>
      </c>
      <c r="H188" s="83">
        <f>D188+F188</f>
        <v>5193</v>
      </c>
      <c r="K188" s="74"/>
      <c r="L188" s="74"/>
      <c r="M188" s="74"/>
      <c r="N188" s="74"/>
      <c r="O188" s="74"/>
      <c r="P188" s="74"/>
      <c r="Q188" s="74"/>
      <c r="R188" s="74"/>
    </row>
    <row r="189" spans="1:18" s="73" customFormat="1" ht="11.25" customHeight="1" outlineLevel="2" x14ac:dyDescent="0.2">
      <c r="A189" s="84"/>
      <c r="B189" s="85" t="s">
        <v>118</v>
      </c>
      <c r="C189" s="86">
        <v>13664306.880000001</v>
      </c>
      <c r="D189" s="94">
        <v>432</v>
      </c>
      <c r="E189" s="95">
        <v>-4188624.330000001</v>
      </c>
      <c r="F189" s="96">
        <v>0</v>
      </c>
      <c r="G189" s="90">
        <f t="shared" ref="G189:H195" si="13">C189+E189</f>
        <v>9475682.5500000007</v>
      </c>
      <c r="H189" s="91">
        <f t="shared" si="13"/>
        <v>432</v>
      </c>
      <c r="K189" s="74"/>
      <c r="L189" s="74"/>
      <c r="M189" s="74"/>
      <c r="N189" s="74"/>
      <c r="O189" s="74"/>
      <c r="P189" s="74"/>
      <c r="Q189" s="74"/>
      <c r="R189" s="74"/>
    </row>
    <row r="190" spans="1:18" s="73" customFormat="1" ht="11.25" customHeight="1" outlineLevel="2" x14ac:dyDescent="0.2">
      <c r="A190" s="84"/>
      <c r="B190" s="85" t="s">
        <v>119</v>
      </c>
      <c r="C190" s="86">
        <v>13067011.08</v>
      </c>
      <c r="D190" s="94">
        <v>432</v>
      </c>
      <c r="E190" s="88">
        <v>0</v>
      </c>
      <c r="F190" s="89">
        <v>0</v>
      </c>
      <c r="G190" s="90">
        <f t="shared" si="13"/>
        <v>13067011.08</v>
      </c>
      <c r="H190" s="91">
        <f t="shared" si="13"/>
        <v>432</v>
      </c>
      <c r="K190" s="74"/>
      <c r="L190" s="74"/>
      <c r="M190" s="74"/>
      <c r="N190" s="74"/>
      <c r="O190" s="74"/>
      <c r="P190" s="74"/>
      <c r="Q190" s="74"/>
      <c r="R190" s="74"/>
    </row>
    <row r="191" spans="1:18" s="73" customFormat="1" ht="11.25" customHeight="1" outlineLevel="2" x14ac:dyDescent="0.2">
      <c r="A191" s="84"/>
      <c r="B191" s="85" t="s">
        <v>120</v>
      </c>
      <c r="C191" s="86">
        <v>13067011.08</v>
      </c>
      <c r="D191" s="94">
        <v>432</v>
      </c>
      <c r="E191" s="88">
        <v>0</v>
      </c>
      <c r="F191" s="89">
        <v>0</v>
      </c>
      <c r="G191" s="90">
        <f t="shared" si="13"/>
        <v>13067011.08</v>
      </c>
      <c r="H191" s="91">
        <f t="shared" si="13"/>
        <v>432</v>
      </c>
      <c r="K191" s="74"/>
      <c r="L191" s="74"/>
      <c r="M191" s="74"/>
      <c r="N191" s="74"/>
      <c r="O191" s="74"/>
      <c r="P191" s="74"/>
      <c r="Q191" s="74"/>
      <c r="R191" s="74"/>
    </row>
    <row r="192" spans="1:18" s="73" customFormat="1" ht="11.25" customHeight="1" outlineLevel="2" x14ac:dyDescent="0.2">
      <c r="A192" s="84"/>
      <c r="B192" s="85" t="s">
        <v>121</v>
      </c>
      <c r="C192" s="86">
        <v>13067011.08</v>
      </c>
      <c r="D192" s="94">
        <v>432</v>
      </c>
      <c r="E192" s="88">
        <v>0</v>
      </c>
      <c r="F192" s="89">
        <v>0</v>
      </c>
      <c r="G192" s="90">
        <f t="shared" si="13"/>
        <v>13067011.08</v>
      </c>
      <c r="H192" s="91">
        <f t="shared" si="13"/>
        <v>432</v>
      </c>
      <c r="K192" s="74"/>
      <c r="L192" s="74"/>
      <c r="M192" s="74"/>
      <c r="N192" s="74"/>
      <c r="O192" s="74"/>
      <c r="P192" s="74"/>
      <c r="Q192" s="74"/>
      <c r="R192" s="74"/>
    </row>
    <row r="193" spans="1:18" s="73" customFormat="1" ht="11.25" customHeight="1" outlineLevel="2" x14ac:dyDescent="0.2">
      <c r="A193" s="84"/>
      <c r="B193" s="85" t="s">
        <v>122</v>
      </c>
      <c r="C193" s="86">
        <v>13067011.08</v>
      </c>
      <c r="D193" s="94">
        <v>432</v>
      </c>
      <c r="E193" s="95">
        <v>-2532924.4300000002</v>
      </c>
      <c r="F193" s="96">
        <v>0</v>
      </c>
      <c r="G193" s="90">
        <f t="shared" si="13"/>
        <v>10534086.65</v>
      </c>
      <c r="H193" s="91">
        <f t="shared" si="13"/>
        <v>432</v>
      </c>
      <c r="K193" s="74"/>
      <c r="L193" s="74"/>
      <c r="M193" s="74"/>
      <c r="N193" s="74"/>
      <c r="O193" s="74"/>
      <c r="P193" s="74"/>
      <c r="Q193" s="74"/>
      <c r="R193" s="74"/>
    </row>
    <row r="194" spans="1:18" s="73" customFormat="1" ht="11.25" customHeight="1" outlineLevel="2" x14ac:dyDescent="0.2">
      <c r="A194" s="84"/>
      <c r="B194" s="85" t="s">
        <v>123</v>
      </c>
      <c r="C194" s="86">
        <v>13067011.08</v>
      </c>
      <c r="D194" s="94">
        <v>432</v>
      </c>
      <c r="E194" s="88">
        <v>0</v>
      </c>
      <c r="F194" s="89">
        <v>0</v>
      </c>
      <c r="G194" s="90">
        <f t="shared" si="13"/>
        <v>13067011.08</v>
      </c>
      <c r="H194" s="91">
        <f t="shared" si="13"/>
        <v>432</v>
      </c>
      <c r="K194" s="74"/>
      <c r="L194" s="74"/>
      <c r="M194" s="74"/>
      <c r="N194" s="74"/>
      <c r="O194" s="74"/>
      <c r="P194" s="74"/>
      <c r="Q194" s="74"/>
      <c r="R194" s="74"/>
    </row>
    <row r="195" spans="1:18" s="73" customFormat="1" ht="11.25" customHeight="1" outlineLevel="2" x14ac:dyDescent="0.2">
      <c r="A195" s="84"/>
      <c r="B195" s="85" t="s">
        <v>124</v>
      </c>
      <c r="C195" s="86">
        <v>13067011.08</v>
      </c>
      <c r="D195" s="94">
        <v>432</v>
      </c>
      <c r="E195" s="88">
        <v>0</v>
      </c>
      <c r="F195" s="89">
        <v>0</v>
      </c>
      <c r="G195" s="90">
        <f t="shared" si="13"/>
        <v>13067011.08</v>
      </c>
      <c r="H195" s="91">
        <f t="shared" si="13"/>
        <v>432</v>
      </c>
      <c r="K195" s="74"/>
      <c r="L195" s="74"/>
      <c r="M195" s="74"/>
      <c r="N195" s="74"/>
      <c r="O195" s="74"/>
      <c r="P195" s="74"/>
      <c r="Q195" s="74"/>
      <c r="R195" s="74"/>
    </row>
    <row r="196" spans="1:18" s="73" customFormat="1" ht="11.25" customHeight="1" outlineLevel="2" x14ac:dyDescent="0.2">
      <c r="A196" s="84"/>
      <c r="B196" s="85" t="s">
        <v>125</v>
      </c>
      <c r="C196" s="86">
        <v>13067011.08</v>
      </c>
      <c r="D196" s="94">
        <v>432</v>
      </c>
      <c r="E196" s="88">
        <v>-1114686.0699999989</v>
      </c>
      <c r="F196" s="89">
        <v>0</v>
      </c>
      <c r="G196" s="90">
        <f>C196+E196</f>
        <v>11952325.010000002</v>
      </c>
      <c r="H196" s="91">
        <f>D196+F196</f>
        <v>432</v>
      </c>
      <c r="K196" s="74"/>
      <c r="L196" s="74"/>
      <c r="M196" s="74"/>
      <c r="N196" s="74"/>
      <c r="O196" s="74"/>
      <c r="P196" s="74"/>
      <c r="Q196" s="74"/>
      <c r="R196" s="74"/>
    </row>
    <row r="197" spans="1:18" s="73" customFormat="1" ht="11.25" customHeight="1" outlineLevel="2" x14ac:dyDescent="0.2">
      <c r="A197" s="84"/>
      <c r="B197" s="85" t="s">
        <v>126</v>
      </c>
      <c r="C197" s="86">
        <v>13067011.08</v>
      </c>
      <c r="D197" s="94">
        <v>432</v>
      </c>
      <c r="E197" s="88">
        <v>0</v>
      </c>
      <c r="F197" s="89">
        <v>0</v>
      </c>
      <c r="G197" s="90">
        <f t="shared" ref="G197:H200" si="14">C197+E197</f>
        <v>13067011.08</v>
      </c>
      <c r="H197" s="91">
        <f t="shared" si="14"/>
        <v>432</v>
      </c>
      <c r="K197" s="74"/>
      <c r="L197" s="74"/>
      <c r="M197" s="74"/>
      <c r="N197" s="74"/>
      <c r="O197" s="74"/>
      <c r="P197" s="74"/>
      <c r="Q197" s="74"/>
      <c r="R197" s="74"/>
    </row>
    <row r="198" spans="1:18" s="73" customFormat="1" ht="11.25" customHeight="1" outlineLevel="2" x14ac:dyDescent="0.2">
      <c r="A198" s="84"/>
      <c r="B198" s="85" t="s">
        <v>127</v>
      </c>
      <c r="C198" s="86">
        <v>13067011.08</v>
      </c>
      <c r="D198" s="94">
        <v>432</v>
      </c>
      <c r="E198" s="88">
        <v>0</v>
      </c>
      <c r="F198" s="89">
        <v>0</v>
      </c>
      <c r="G198" s="90">
        <f t="shared" si="14"/>
        <v>13067011.08</v>
      </c>
      <c r="H198" s="91">
        <f t="shared" si="14"/>
        <v>432</v>
      </c>
      <c r="K198" s="74"/>
      <c r="L198" s="74"/>
      <c r="M198" s="74"/>
      <c r="N198" s="74"/>
      <c r="O198" s="74"/>
      <c r="P198" s="74"/>
      <c r="Q198" s="74"/>
      <c r="R198" s="74"/>
    </row>
    <row r="199" spans="1:18" s="73" customFormat="1" ht="11.25" customHeight="1" outlineLevel="2" x14ac:dyDescent="0.2">
      <c r="A199" s="84"/>
      <c r="B199" s="85" t="s">
        <v>128</v>
      </c>
      <c r="C199" s="86">
        <v>13067011.08</v>
      </c>
      <c r="D199" s="94">
        <v>432</v>
      </c>
      <c r="E199" s="88">
        <v>0</v>
      </c>
      <c r="F199" s="89">
        <v>0</v>
      </c>
      <c r="G199" s="90">
        <f t="shared" si="14"/>
        <v>13067011.08</v>
      </c>
      <c r="H199" s="91">
        <f t="shared" si="14"/>
        <v>432</v>
      </c>
      <c r="K199" s="74"/>
      <c r="L199" s="74"/>
      <c r="M199" s="74"/>
      <c r="N199" s="74"/>
      <c r="O199" s="74"/>
      <c r="P199" s="74"/>
      <c r="Q199" s="74"/>
      <c r="R199" s="74"/>
    </row>
    <row r="200" spans="1:18" s="73" customFormat="1" ht="11.25" customHeight="1" outlineLevel="2" x14ac:dyDescent="0.2">
      <c r="A200" s="84"/>
      <c r="B200" s="85" t="s">
        <v>129</v>
      </c>
      <c r="C200" s="86">
        <v>13351668.59</v>
      </c>
      <c r="D200" s="94">
        <v>441</v>
      </c>
      <c r="E200" s="88">
        <v>0</v>
      </c>
      <c r="F200" s="89">
        <v>0</v>
      </c>
      <c r="G200" s="90">
        <f t="shared" si="14"/>
        <v>13351668.59</v>
      </c>
      <c r="H200" s="91">
        <f t="shared" si="14"/>
        <v>441</v>
      </c>
      <c r="K200" s="74"/>
      <c r="L200" s="74"/>
      <c r="M200" s="74"/>
      <c r="N200" s="74"/>
      <c r="O200" s="74"/>
      <c r="P200" s="74"/>
      <c r="Q200" s="74"/>
      <c r="R200" s="74"/>
    </row>
    <row r="201" spans="1:18" s="73" customFormat="1" ht="11.25" customHeight="1" x14ac:dyDescent="0.2">
      <c r="A201" s="75" t="s">
        <v>169</v>
      </c>
      <c r="B201" s="144" t="s">
        <v>26</v>
      </c>
      <c r="C201" s="145"/>
      <c r="D201" s="145"/>
      <c r="E201" s="145"/>
      <c r="F201" s="145"/>
      <c r="G201" s="145"/>
      <c r="H201" s="146"/>
      <c r="K201" s="74"/>
      <c r="L201" s="74"/>
      <c r="M201" s="74"/>
      <c r="N201" s="74"/>
      <c r="O201" s="74"/>
      <c r="P201" s="74"/>
      <c r="Q201" s="74"/>
      <c r="R201" s="74"/>
    </row>
    <row r="202" spans="1:18" s="73" customFormat="1" ht="11.25" customHeight="1" outlineLevel="1" x14ac:dyDescent="0.2">
      <c r="A202" s="76"/>
      <c r="B202" s="77" t="s">
        <v>266</v>
      </c>
      <c r="C202" s="78">
        <v>46648068.75</v>
      </c>
      <c r="D202" s="79">
        <v>1579</v>
      </c>
      <c r="E202" s="80">
        <v>1048368.18</v>
      </c>
      <c r="F202" s="81">
        <v>27</v>
      </c>
      <c r="G202" s="82">
        <f>C202+E202</f>
        <v>47696436.93</v>
      </c>
      <c r="H202" s="83">
        <f>D202+F202</f>
        <v>1606</v>
      </c>
      <c r="K202" s="74"/>
      <c r="L202" s="74"/>
      <c r="M202" s="74"/>
      <c r="N202" s="74"/>
      <c r="O202" s="74"/>
      <c r="P202" s="74"/>
      <c r="Q202" s="74"/>
      <c r="R202" s="74"/>
    </row>
    <row r="203" spans="1:18" s="73" customFormat="1" ht="11.25" customHeight="1" outlineLevel="2" x14ac:dyDescent="0.2">
      <c r="A203" s="84"/>
      <c r="B203" s="85" t="s">
        <v>118</v>
      </c>
      <c r="C203" s="86">
        <v>4521955.8899999997</v>
      </c>
      <c r="D203" s="94">
        <v>152</v>
      </c>
      <c r="E203" s="88">
        <v>0</v>
      </c>
      <c r="F203" s="89">
        <v>0</v>
      </c>
      <c r="G203" s="90">
        <f t="shared" ref="G203:H214" si="15">C203+E203</f>
        <v>4521955.8899999997</v>
      </c>
      <c r="H203" s="91">
        <f t="shared" si="15"/>
        <v>152</v>
      </c>
      <c r="K203" s="74"/>
      <c r="L203" s="74"/>
      <c r="M203" s="74"/>
      <c r="N203" s="74"/>
      <c r="O203" s="74"/>
      <c r="P203" s="74"/>
      <c r="Q203" s="74"/>
      <c r="R203" s="74"/>
    </row>
    <row r="204" spans="1:18" s="73" customFormat="1" ht="11.25" customHeight="1" outlineLevel="2" x14ac:dyDescent="0.2">
      <c r="A204" s="84"/>
      <c r="B204" s="85" t="s">
        <v>119</v>
      </c>
      <c r="C204" s="86">
        <v>3579485.75</v>
      </c>
      <c r="D204" s="94">
        <v>117</v>
      </c>
      <c r="E204" s="88">
        <v>0</v>
      </c>
      <c r="F204" s="89">
        <v>0</v>
      </c>
      <c r="G204" s="90">
        <f t="shared" si="15"/>
        <v>3579485.75</v>
      </c>
      <c r="H204" s="91">
        <f t="shared" si="15"/>
        <v>117</v>
      </c>
      <c r="K204" s="74"/>
      <c r="L204" s="74"/>
      <c r="M204" s="74"/>
      <c r="N204" s="74"/>
      <c r="O204" s="74"/>
      <c r="P204" s="74"/>
      <c r="Q204" s="74"/>
      <c r="R204" s="74"/>
    </row>
    <row r="205" spans="1:18" s="73" customFormat="1" ht="11.25" customHeight="1" outlineLevel="2" x14ac:dyDescent="0.2">
      <c r="A205" s="84"/>
      <c r="B205" s="85" t="s">
        <v>120</v>
      </c>
      <c r="C205" s="86">
        <v>3854662.7</v>
      </c>
      <c r="D205" s="94">
        <v>131</v>
      </c>
      <c r="E205" s="88">
        <v>0</v>
      </c>
      <c r="F205" s="89">
        <v>0</v>
      </c>
      <c r="G205" s="90">
        <f t="shared" si="15"/>
        <v>3854662.7</v>
      </c>
      <c r="H205" s="91">
        <f t="shared" si="15"/>
        <v>131</v>
      </c>
      <c r="K205" s="74"/>
      <c r="L205" s="74"/>
      <c r="M205" s="74"/>
      <c r="N205" s="74"/>
      <c r="O205" s="74"/>
      <c r="P205" s="74"/>
      <c r="Q205" s="74"/>
      <c r="R205" s="74"/>
    </row>
    <row r="206" spans="1:18" s="73" customFormat="1" ht="11.25" customHeight="1" outlineLevel="2" x14ac:dyDescent="0.2">
      <c r="A206" s="84"/>
      <c r="B206" s="85" t="s">
        <v>121</v>
      </c>
      <c r="C206" s="86">
        <v>3854662.7</v>
      </c>
      <c r="D206" s="94">
        <v>131</v>
      </c>
      <c r="E206" s="88">
        <v>0</v>
      </c>
      <c r="F206" s="89">
        <v>0</v>
      </c>
      <c r="G206" s="90">
        <f t="shared" si="15"/>
        <v>3854662.7</v>
      </c>
      <c r="H206" s="91">
        <f t="shared" si="15"/>
        <v>131</v>
      </c>
      <c r="K206" s="74"/>
      <c r="L206" s="74"/>
      <c r="M206" s="74"/>
      <c r="N206" s="74"/>
      <c r="O206" s="74"/>
      <c r="P206" s="74"/>
      <c r="Q206" s="74"/>
      <c r="R206" s="74"/>
    </row>
    <row r="207" spans="1:18" s="73" customFormat="1" ht="11.25" customHeight="1" outlineLevel="2" x14ac:dyDescent="0.2">
      <c r="A207" s="84"/>
      <c r="B207" s="85" t="s">
        <v>122</v>
      </c>
      <c r="C207" s="86">
        <v>3852323.81</v>
      </c>
      <c r="D207" s="94">
        <v>131</v>
      </c>
      <c r="E207" s="88">
        <v>0</v>
      </c>
      <c r="F207" s="89">
        <v>0</v>
      </c>
      <c r="G207" s="90">
        <f t="shared" si="15"/>
        <v>3852323.81</v>
      </c>
      <c r="H207" s="91">
        <f t="shared" si="15"/>
        <v>131</v>
      </c>
      <c r="K207" s="74"/>
      <c r="L207" s="74"/>
      <c r="M207" s="74"/>
      <c r="N207" s="74"/>
      <c r="O207" s="74"/>
      <c r="P207" s="74"/>
      <c r="Q207" s="74"/>
      <c r="R207" s="74"/>
    </row>
    <row r="208" spans="1:18" s="73" customFormat="1" ht="11.25" customHeight="1" outlineLevel="2" x14ac:dyDescent="0.2">
      <c r="A208" s="84"/>
      <c r="B208" s="85" t="s">
        <v>123</v>
      </c>
      <c r="C208" s="86">
        <v>3853703.81</v>
      </c>
      <c r="D208" s="94">
        <v>131</v>
      </c>
      <c r="E208" s="88">
        <v>0</v>
      </c>
      <c r="F208" s="89">
        <v>0</v>
      </c>
      <c r="G208" s="90">
        <f t="shared" si="15"/>
        <v>3853703.81</v>
      </c>
      <c r="H208" s="91">
        <f t="shared" si="15"/>
        <v>131</v>
      </c>
      <c r="K208" s="74"/>
      <c r="L208" s="74"/>
      <c r="M208" s="74"/>
      <c r="N208" s="74"/>
      <c r="O208" s="74"/>
      <c r="P208" s="74"/>
      <c r="Q208" s="74"/>
      <c r="R208" s="74"/>
    </row>
    <row r="209" spans="1:18" s="73" customFormat="1" ht="11.25" customHeight="1" outlineLevel="2" x14ac:dyDescent="0.2">
      <c r="A209" s="84"/>
      <c r="B209" s="85" t="s">
        <v>124</v>
      </c>
      <c r="C209" s="86">
        <v>3857960.48</v>
      </c>
      <c r="D209" s="94">
        <v>131</v>
      </c>
      <c r="E209" s="88">
        <v>0</v>
      </c>
      <c r="F209" s="89">
        <v>0</v>
      </c>
      <c r="G209" s="90">
        <f t="shared" si="15"/>
        <v>3857960.48</v>
      </c>
      <c r="H209" s="91">
        <f t="shared" si="15"/>
        <v>131</v>
      </c>
      <c r="K209" s="74"/>
      <c r="L209" s="74"/>
      <c r="M209" s="74"/>
      <c r="N209" s="74"/>
      <c r="O209" s="74"/>
      <c r="P209" s="74"/>
      <c r="Q209" s="74"/>
      <c r="R209" s="74"/>
    </row>
    <row r="210" spans="1:18" s="73" customFormat="1" ht="11.25" customHeight="1" outlineLevel="2" x14ac:dyDescent="0.2">
      <c r="A210" s="84"/>
      <c r="B210" s="85" t="s">
        <v>125</v>
      </c>
      <c r="C210" s="86">
        <v>3854662.7</v>
      </c>
      <c r="D210" s="94">
        <v>131</v>
      </c>
      <c r="E210" s="88">
        <v>1048368.18</v>
      </c>
      <c r="F210" s="89">
        <v>27</v>
      </c>
      <c r="G210" s="90">
        <f t="shared" si="15"/>
        <v>4903030.88</v>
      </c>
      <c r="H210" s="91">
        <f t="shared" si="15"/>
        <v>158</v>
      </c>
      <c r="K210" s="74"/>
      <c r="L210" s="74"/>
      <c r="M210" s="74"/>
      <c r="N210" s="74"/>
      <c r="O210" s="74"/>
      <c r="P210" s="74"/>
      <c r="Q210" s="74"/>
      <c r="R210" s="74"/>
    </row>
    <row r="211" spans="1:18" s="73" customFormat="1" ht="11.25" customHeight="1" outlineLevel="2" x14ac:dyDescent="0.2">
      <c r="A211" s="84"/>
      <c r="B211" s="85" t="s">
        <v>126</v>
      </c>
      <c r="C211" s="86">
        <v>3854662.7</v>
      </c>
      <c r="D211" s="94">
        <v>131</v>
      </c>
      <c r="E211" s="88">
        <v>0</v>
      </c>
      <c r="F211" s="89">
        <v>0</v>
      </c>
      <c r="G211" s="90">
        <f t="shared" si="15"/>
        <v>3854662.7</v>
      </c>
      <c r="H211" s="91">
        <f t="shared" si="15"/>
        <v>131</v>
      </c>
      <c r="K211" s="74"/>
      <c r="L211" s="74"/>
      <c r="M211" s="74"/>
      <c r="N211" s="74"/>
      <c r="O211" s="74"/>
      <c r="P211" s="74"/>
      <c r="Q211" s="74"/>
      <c r="R211" s="74"/>
    </row>
    <row r="212" spans="1:18" s="73" customFormat="1" ht="11.25" customHeight="1" outlineLevel="2" x14ac:dyDescent="0.2">
      <c r="A212" s="84"/>
      <c r="B212" s="85" t="s">
        <v>127</v>
      </c>
      <c r="C212" s="86">
        <v>3854662.7</v>
      </c>
      <c r="D212" s="94">
        <v>131</v>
      </c>
      <c r="E212" s="88">
        <v>0</v>
      </c>
      <c r="F212" s="89">
        <v>0</v>
      </c>
      <c r="G212" s="90">
        <f t="shared" si="15"/>
        <v>3854662.7</v>
      </c>
      <c r="H212" s="91">
        <f t="shared" si="15"/>
        <v>131</v>
      </c>
      <c r="K212" s="74"/>
      <c r="L212" s="74"/>
      <c r="M212" s="74"/>
      <c r="N212" s="74"/>
      <c r="O212" s="74"/>
      <c r="P212" s="74"/>
      <c r="Q212" s="74"/>
      <c r="R212" s="74"/>
    </row>
    <row r="213" spans="1:18" s="73" customFormat="1" ht="11.25" customHeight="1" outlineLevel="2" x14ac:dyDescent="0.2">
      <c r="A213" s="84"/>
      <c r="B213" s="85" t="s">
        <v>128</v>
      </c>
      <c r="C213" s="86">
        <v>3854662.7</v>
      </c>
      <c r="D213" s="94">
        <v>131</v>
      </c>
      <c r="E213" s="88">
        <v>0</v>
      </c>
      <c r="F213" s="89">
        <v>0</v>
      </c>
      <c r="G213" s="90">
        <f t="shared" si="15"/>
        <v>3854662.7</v>
      </c>
      <c r="H213" s="91">
        <f t="shared" si="15"/>
        <v>131</v>
      </c>
      <c r="K213" s="74"/>
      <c r="L213" s="74"/>
      <c r="M213" s="74"/>
      <c r="N213" s="74"/>
      <c r="O213" s="74"/>
      <c r="P213" s="74"/>
      <c r="Q213" s="74"/>
      <c r="R213" s="74"/>
    </row>
    <row r="214" spans="1:18" s="73" customFormat="1" ht="11.25" customHeight="1" outlineLevel="2" x14ac:dyDescent="0.2">
      <c r="A214" s="84"/>
      <c r="B214" s="85" t="s">
        <v>129</v>
      </c>
      <c r="C214" s="86">
        <v>3854662.81</v>
      </c>
      <c r="D214" s="94">
        <v>131</v>
      </c>
      <c r="E214" s="88">
        <v>0</v>
      </c>
      <c r="F214" s="89">
        <v>0</v>
      </c>
      <c r="G214" s="90">
        <f t="shared" si="15"/>
        <v>3854662.81</v>
      </c>
      <c r="H214" s="91">
        <f t="shared" si="15"/>
        <v>131</v>
      </c>
      <c r="K214" s="74"/>
      <c r="L214" s="74"/>
      <c r="M214" s="74"/>
      <c r="N214" s="74"/>
      <c r="O214" s="74"/>
      <c r="P214" s="74"/>
      <c r="Q214" s="74"/>
      <c r="R214" s="74"/>
    </row>
    <row r="215" spans="1:18" s="73" customFormat="1" ht="11.25" customHeight="1" x14ac:dyDescent="0.2">
      <c r="A215" s="75" t="s">
        <v>171</v>
      </c>
      <c r="B215" s="144" t="s">
        <v>28</v>
      </c>
      <c r="C215" s="145"/>
      <c r="D215" s="145"/>
      <c r="E215" s="145"/>
      <c r="F215" s="145"/>
      <c r="G215" s="145"/>
      <c r="H215" s="146"/>
      <c r="K215" s="74"/>
      <c r="L215" s="74"/>
      <c r="M215" s="74"/>
      <c r="N215" s="74"/>
      <c r="O215" s="74"/>
      <c r="P215" s="74"/>
      <c r="Q215" s="74"/>
      <c r="R215" s="74"/>
    </row>
    <row r="216" spans="1:18" s="73" customFormat="1" ht="11.25" customHeight="1" outlineLevel="1" x14ac:dyDescent="0.2">
      <c r="A216" s="76"/>
      <c r="B216" s="77" t="s">
        <v>266</v>
      </c>
      <c r="C216" s="78">
        <v>133303936.39</v>
      </c>
      <c r="D216" s="79">
        <v>3444</v>
      </c>
      <c r="E216" s="80">
        <v>7358619.1500000004</v>
      </c>
      <c r="F216" s="81">
        <v>42</v>
      </c>
      <c r="G216" s="82">
        <f>C216+E216</f>
        <v>140662555.53999999</v>
      </c>
      <c r="H216" s="83">
        <f>D216+F216</f>
        <v>3486</v>
      </c>
      <c r="K216" s="74"/>
      <c r="L216" s="74"/>
      <c r="M216" s="74"/>
      <c r="N216" s="74"/>
      <c r="O216" s="74"/>
      <c r="P216" s="74"/>
      <c r="Q216" s="74"/>
      <c r="R216" s="74"/>
    </row>
    <row r="217" spans="1:18" s="73" customFormat="1" ht="11.25" customHeight="1" outlineLevel="2" x14ac:dyDescent="0.2">
      <c r="A217" s="84"/>
      <c r="B217" s="85" t="s">
        <v>118</v>
      </c>
      <c r="C217" s="86">
        <v>11645604.779999999</v>
      </c>
      <c r="D217" s="94">
        <v>265</v>
      </c>
      <c r="E217" s="88">
        <v>0</v>
      </c>
      <c r="F217" s="89">
        <v>0</v>
      </c>
      <c r="G217" s="90">
        <f t="shared" ref="G217:H228" si="16">C217+E217</f>
        <v>11645604.779999999</v>
      </c>
      <c r="H217" s="91">
        <f t="shared" si="16"/>
        <v>265</v>
      </c>
      <c r="K217" s="74"/>
      <c r="L217" s="74"/>
      <c r="M217" s="74"/>
      <c r="N217" s="74"/>
      <c r="O217" s="74"/>
      <c r="P217" s="74"/>
      <c r="Q217" s="74"/>
      <c r="R217" s="74"/>
    </row>
    <row r="218" spans="1:18" s="73" customFormat="1" ht="11.25" customHeight="1" outlineLevel="2" x14ac:dyDescent="0.2">
      <c r="A218" s="84"/>
      <c r="B218" s="85" t="s">
        <v>119</v>
      </c>
      <c r="C218" s="86">
        <v>14448204.869999999</v>
      </c>
      <c r="D218" s="94">
        <v>309</v>
      </c>
      <c r="E218" s="88">
        <v>0</v>
      </c>
      <c r="F218" s="89">
        <v>0</v>
      </c>
      <c r="G218" s="90">
        <f t="shared" si="16"/>
        <v>14448204.869999999</v>
      </c>
      <c r="H218" s="91">
        <f t="shared" si="16"/>
        <v>309</v>
      </c>
      <c r="K218" s="74"/>
      <c r="L218" s="74"/>
      <c r="M218" s="74"/>
      <c r="N218" s="74"/>
      <c r="O218" s="74"/>
      <c r="P218" s="74"/>
      <c r="Q218" s="74"/>
      <c r="R218" s="74"/>
    </row>
    <row r="219" spans="1:18" s="73" customFormat="1" ht="11.25" customHeight="1" outlineLevel="2" x14ac:dyDescent="0.2">
      <c r="A219" s="84"/>
      <c r="B219" s="85" t="s">
        <v>120</v>
      </c>
      <c r="C219" s="86">
        <v>13843041.5</v>
      </c>
      <c r="D219" s="94">
        <v>287</v>
      </c>
      <c r="E219" s="88">
        <v>0</v>
      </c>
      <c r="F219" s="89">
        <v>0</v>
      </c>
      <c r="G219" s="90">
        <f t="shared" si="16"/>
        <v>13843041.5</v>
      </c>
      <c r="H219" s="91">
        <f t="shared" si="16"/>
        <v>287</v>
      </c>
      <c r="K219" s="74"/>
      <c r="L219" s="74"/>
      <c r="M219" s="74"/>
      <c r="N219" s="74"/>
      <c r="O219" s="74"/>
      <c r="P219" s="74"/>
      <c r="Q219" s="74"/>
      <c r="R219" s="74"/>
    </row>
    <row r="220" spans="1:18" s="73" customFormat="1" ht="11.25" customHeight="1" outlineLevel="2" x14ac:dyDescent="0.2">
      <c r="A220" s="84"/>
      <c r="B220" s="85" t="s">
        <v>121</v>
      </c>
      <c r="C220" s="86">
        <v>13396413.59</v>
      </c>
      <c r="D220" s="94">
        <v>287</v>
      </c>
      <c r="E220" s="88">
        <v>0</v>
      </c>
      <c r="F220" s="89">
        <v>0</v>
      </c>
      <c r="G220" s="90">
        <f t="shared" si="16"/>
        <v>13396413.59</v>
      </c>
      <c r="H220" s="91">
        <f t="shared" si="16"/>
        <v>287</v>
      </c>
      <c r="K220" s="74"/>
      <c r="L220" s="74"/>
      <c r="M220" s="74"/>
      <c r="N220" s="74"/>
      <c r="O220" s="74"/>
      <c r="P220" s="74"/>
      <c r="Q220" s="74"/>
      <c r="R220" s="74"/>
    </row>
    <row r="221" spans="1:18" s="73" customFormat="1" ht="11.25" customHeight="1" outlineLevel="2" x14ac:dyDescent="0.2">
      <c r="A221" s="84"/>
      <c r="B221" s="85" t="s">
        <v>122</v>
      </c>
      <c r="C221" s="86">
        <v>10190510.289999999</v>
      </c>
      <c r="D221" s="94">
        <v>287</v>
      </c>
      <c r="E221" s="88">
        <v>0</v>
      </c>
      <c r="F221" s="89">
        <v>0</v>
      </c>
      <c r="G221" s="90">
        <f t="shared" si="16"/>
        <v>10190510.289999999</v>
      </c>
      <c r="H221" s="91">
        <f t="shared" si="16"/>
        <v>287</v>
      </c>
      <c r="K221" s="74"/>
      <c r="L221" s="74"/>
      <c r="M221" s="74"/>
      <c r="N221" s="74"/>
      <c r="O221" s="74"/>
      <c r="P221" s="74"/>
      <c r="Q221" s="74"/>
      <c r="R221" s="74"/>
    </row>
    <row r="222" spans="1:18" s="73" customFormat="1" ht="11.25" customHeight="1" outlineLevel="2" x14ac:dyDescent="0.2">
      <c r="A222" s="84"/>
      <c r="B222" s="85" t="s">
        <v>123</v>
      </c>
      <c r="C222" s="86">
        <v>9968594.4900000002</v>
      </c>
      <c r="D222" s="94">
        <v>287</v>
      </c>
      <c r="E222" s="88">
        <v>0</v>
      </c>
      <c r="F222" s="89">
        <v>0</v>
      </c>
      <c r="G222" s="90">
        <f t="shared" si="16"/>
        <v>9968594.4900000002</v>
      </c>
      <c r="H222" s="91">
        <f t="shared" si="16"/>
        <v>287</v>
      </c>
      <c r="K222" s="74"/>
      <c r="L222" s="74"/>
      <c r="M222" s="74"/>
      <c r="N222" s="74"/>
      <c r="O222" s="74"/>
      <c r="P222" s="74"/>
      <c r="Q222" s="74"/>
      <c r="R222" s="74"/>
    </row>
    <row r="223" spans="1:18" s="73" customFormat="1" ht="11.25" customHeight="1" outlineLevel="2" x14ac:dyDescent="0.2">
      <c r="A223" s="84"/>
      <c r="B223" s="85" t="s">
        <v>124</v>
      </c>
      <c r="C223" s="86">
        <v>9968594.4900000002</v>
      </c>
      <c r="D223" s="94">
        <v>287</v>
      </c>
      <c r="E223" s="88">
        <v>0</v>
      </c>
      <c r="F223" s="89">
        <v>0</v>
      </c>
      <c r="G223" s="90">
        <f t="shared" si="16"/>
        <v>9968594.4900000002</v>
      </c>
      <c r="H223" s="91">
        <f t="shared" si="16"/>
        <v>287</v>
      </c>
      <c r="K223" s="74"/>
      <c r="L223" s="74"/>
      <c r="M223" s="74"/>
      <c r="N223" s="74"/>
      <c r="O223" s="74"/>
      <c r="P223" s="74"/>
      <c r="Q223" s="74"/>
      <c r="R223" s="74"/>
    </row>
    <row r="224" spans="1:18" s="73" customFormat="1" ht="11.25" customHeight="1" outlineLevel="2" x14ac:dyDescent="0.2">
      <c r="A224" s="84"/>
      <c r="B224" s="85" t="s">
        <v>125</v>
      </c>
      <c r="C224" s="86">
        <v>9968594.4900000002</v>
      </c>
      <c r="D224" s="94">
        <v>287</v>
      </c>
      <c r="E224" s="88">
        <v>7358619.1500000069</v>
      </c>
      <c r="F224" s="89">
        <v>42</v>
      </c>
      <c r="G224" s="90">
        <f t="shared" si="16"/>
        <v>17327213.640000008</v>
      </c>
      <c r="H224" s="91">
        <f t="shared" si="16"/>
        <v>329</v>
      </c>
      <c r="K224" s="74"/>
      <c r="L224" s="74"/>
      <c r="M224" s="74"/>
      <c r="N224" s="74"/>
      <c r="O224" s="74"/>
      <c r="P224" s="74"/>
      <c r="Q224" s="74"/>
      <c r="R224" s="74"/>
    </row>
    <row r="225" spans="1:18" s="73" customFormat="1" ht="11.25" customHeight="1" outlineLevel="2" x14ac:dyDescent="0.2">
      <c r="A225" s="84"/>
      <c r="B225" s="85" t="s">
        <v>126</v>
      </c>
      <c r="C225" s="86">
        <v>9968594.4900000002</v>
      </c>
      <c r="D225" s="94">
        <v>287</v>
      </c>
      <c r="E225" s="88">
        <v>0</v>
      </c>
      <c r="F225" s="89">
        <v>0</v>
      </c>
      <c r="G225" s="90">
        <f t="shared" si="16"/>
        <v>9968594.4900000002</v>
      </c>
      <c r="H225" s="91">
        <f t="shared" si="16"/>
        <v>287</v>
      </c>
      <c r="K225" s="74"/>
      <c r="L225" s="74"/>
      <c r="M225" s="74"/>
      <c r="N225" s="74"/>
      <c r="O225" s="74"/>
      <c r="P225" s="74"/>
      <c r="Q225" s="74"/>
      <c r="R225" s="74"/>
    </row>
    <row r="226" spans="1:18" s="73" customFormat="1" ht="11.25" customHeight="1" outlineLevel="2" x14ac:dyDescent="0.2">
      <c r="A226" s="84"/>
      <c r="B226" s="85" t="s">
        <v>127</v>
      </c>
      <c r="C226" s="86">
        <v>9968594.4900000002</v>
      </c>
      <c r="D226" s="94">
        <v>287</v>
      </c>
      <c r="E226" s="88">
        <v>0</v>
      </c>
      <c r="F226" s="89">
        <v>0</v>
      </c>
      <c r="G226" s="90">
        <f t="shared" si="16"/>
        <v>9968594.4900000002</v>
      </c>
      <c r="H226" s="91">
        <f t="shared" si="16"/>
        <v>287</v>
      </c>
      <c r="K226" s="74"/>
      <c r="L226" s="74"/>
      <c r="M226" s="74"/>
      <c r="N226" s="74"/>
      <c r="O226" s="74"/>
      <c r="P226" s="74"/>
      <c r="Q226" s="74"/>
      <c r="R226" s="74"/>
    </row>
    <row r="227" spans="1:18" s="73" customFormat="1" ht="11.25" customHeight="1" outlineLevel="2" x14ac:dyDescent="0.2">
      <c r="A227" s="84"/>
      <c r="B227" s="85" t="s">
        <v>128</v>
      </c>
      <c r="C227" s="86">
        <v>9968594.4900000002</v>
      </c>
      <c r="D227" s="94">
        <v>287</v>
      </c>
      <c r="E227" s="88">
        <v>0</v>
      </c>
      <c r="F227" s="89">
        <v>0</v>
      </c>
      <c r="G227" s="90">
        <f t="shared" si="16"/>
        <v>9968594.4900000002</v>
      </c>
      <c r="H227" s="91">
        <f t="shared" si="16"/>
        <v>287</v>
      </c>
      <c r="K227" s="74"/>
      <c r="L227" s="74"/>
      <c r="M227" s="74"/>
      <c r="N227" s="74"/>
      <c r="O227" s="74"/>
      <c r="P227" s="74"/>
      <c r="Q227" s="74"/>
      <c r="R227" s="74"/>
    </row>
    <row r="228" spans="1:18" s="73" customFormat="1" ht="11.25" customHeight="1" outlineLevel="2" x14ac:dyDescent="0.2">
      <c r="A228" s="84"/>
      <c r="B228" s="85" t="s">
        <v>129</v>
      </c>
      <c r="C228" s="86">
        <v>9968594.4199999999</v>
      </c>
      <c r="D228" s="94">
        <v>287</v>
      </c>
      <c r="E228" s="88">
        <v>0</v>
      </c>
      <c r="F228" s="89">
        <v>0</v>
      </c>
      <c r="G228" s="90">
        <f t="shared" si="16"/>
        <v>9968594.4199999999</v>
      </c>
      <c r="H228" s="91">
        <f t="shared" si="16"/>
        <v>287</v>
      </c>
      <c r="K228" s="74"/>
      <c r="L228" s="74"/>
      <c r="M228" s="74"/>
      <c r="N228" s="74"/>
      <c r="O228" s="74"/>
      <c r="P228" s="74"/>
      <c r="Q228" s="74"/>
      <c r="R228" s="74"/>
    </row>
    <row r="229" spans="1:18" s="73" customFormat="1" ht="11.25" customHeight="1" x14ac:dyDescent="0.2">
      <c r="A229" s="75" t="s">
        <v>175</v>
      </c>
      <c r="B229" s="144" t="s">
        <v>33</v>
      </c>
      <c r="C229" s="145"/>
      <c r="D229" s="145"/>
      <c r="E229" s="145"/>
      <c r="F229" s="145"/>
      <c r="G229" s="145"/>
      <c r="H229" s="146"/>
      <c r="K229" s="74"/>
      <c r="L229" s="74"/>
      <c r="M229" s="74"/>
      <c r="N229" s="74"/>
      <c r="O229" s="74"/>
      <c r="P229" s="74"/>
      <c r="Q229" s="74"/>
      <c r="R229" s="74"/>
    </row>
    <row r="230" spans="1:18" s="73" customFormat="1" ht="11.25" customHeight="1" outlineLevel="1" x14ac:dyDescent="0.2">
      <c r="A230" s="76"/>
      <c r="B230" s="77" t="s">
        <v>266</v>
      </c>
      <c r="C230" s="78">
        <v>157260360.96000001</v>
      </c>
      <c r="D230" s="79">
        <v>4366</v>
      </c>
      <c r="E230" s="80">
        <v>2332797.7200000002</v>
      </c>
      <c r="F230" s="81">
        <v>30</v>
      </c>
      <c r="G230" s="82">
        <f>C230+E230</f>
        <v>159593158.68000001</v>
      </c>
      <c r="H230" s="83">
        <f>D230+F230</f>
        <v>4396</v>
      </c>
      <c r="K230" s="74"/>
      <c r="L230" s="74"/>
      <c r="M230" s="74"/>
      <c r="N230" s="74"/>
      <c r="O230" s="74"/>
      <c r="P230" s="74"/>
      <c r="Q230" s="74"/>
      <c r="R230" s="74"/>
    </row>
    <row r="231" spans="1:18" s="73" customFormat="1" ht="11.25" customHeight="1" outlineLevel="2" x14ac:dyDescent="0.2">
      <c r="A231" s="84"/>
      <c r="B231" s="85" t="s">
        <v>118</v>
      </c>
      <c r="C231" s="86">
        <v>13498351.02</v>
      </c>
      <c r="D231" s="94">
        <v>363</v>
      </c>
      <c r="E231" s="88">
        <v>-2297.8899999999994</v>
      </c>
      <c r="F231" s="89">
        <v>0</v>
      </c>
      <c r="G231" s="90">
        <f t="shared" ref="G231:H242" si="17">C231+E231</f>
        <v>13496053.129999999</v>
      </c>
      <c r="H231" s="91">
        <f t="shared" si="17"/>
        <v>363</v>
      </c>
      <c r="K231" s="74"/>
      <c r="L231" s="74"/>
      <c r="M231" s="74"/>
      <c r="N231" s="74"/>
      <c r="O231" s="74"/>
      <c r="P231" s="74"/>
      <c r="Q231" s="74"/>
      <c r="R231" s="74"/>
    </row>
    <row r="232" spans="1:18" s="73" customFormat="1" ht="11.25" customHeight="1" outlineLevel="2" x14ac:dyDescent="0.2">
      <c r="A232" s="84"/>
      <c r="B232" s="85" t="s">
        <v>119</v>
      </c>
      <c r="C232" s="86">
        <v>12907979.859999999</v>
      </c>
      <c r="D232" s="94">
        <v>363</v>
      </c>
      <c r="E232" s="88">
        <v>0</v>
      </c>
      <c r="F232" s="89">
        <v>0</v>
      </c>
      <c r="G232" s="90">
        <f t="shared" si="17"/>
        <v>12907979.859999999</v>
      </c>
      <c r="H232" s="91">
        <f t="shared" si="17"/>
        <v>363</v>
      </c>
      <c r="K232" s="74"/>
      <c r="L232" s="74"/>
      <c r="M232" s="74"/>
      <c r="N232" s="74"/>
      <c r="O232" s="74"/>
      <c r="P232" s="74"/>
      <c r="Q232" s="74"/>
      <c r="R232" s="74"/>
    </row>
    <row r="233" spans="1:18" s="73" customFormat="1" ht="11.25" customHeight="1" outlineLevel="2" x14ac:dyDescent="0.2">
      <c r="A233" s="84"/>
      <c r="B233" s="85" t="s">
        <v>120</v>
      </c>
      <c r="C233" s="86">
        <v>12907979.859999999</v>
      </c>
      <c r="D233" s="94">
        <v>363</v>
      </c>
      <c r="E233" s="88">
        <v>0</v>
      </c>
      <c r="F233" s="89">
        <v>0</v>
      </c>
      <c r="G233" s="90">
        <f t="shared" si="17"/>
        <v>12907979.859999999</v>
      </c>
      <c r="H233" s="91">
        <f t="shared" si="17"/>
        <v>363</v>
      </c>
      <c r="K233" s="74"/>
      <c r="L233" s="74"/>
      <c r="M233" s="74"/>
      <c r="N233" s="74"/>
      <c r="O233" s="74"/>
      <c r="P233" s="74"/>
      <c r="Q233" s="74"/>
      <c r="R233" s="74"/>
    </row>
    <row r="234" spans="1:18" s="73" customFormat="1" ht="11.25" customHeight="1" outlineLevel="2" x14ac:dyDescent="0.2">
      <c r="A234" s="84"/>
      <c r="B234" s="85" t="s">
        <v>121</v>
      </c>
      <c r="C234" s="86">
        <v>12907979.859999999</v>
      </c>
      <c r="D234" s="94">
        <v>363</v>
      </c>
      <c r="E234" s="88">
        <v>0</v>
      </c>
      <c r="F234" s="89">
        <v>0</v>
      </c>
      <c r="G234" s="90">
        <f t="shared" si="17"/>
        <v>12907979.859999999</v>
      </c>
      <c r="H234" s="91">
        <f t="shared" si="17"/>
        <v>363</v>
      </c>
      <c r="K234" s="74"/>
      <c r="L234" s="74"/>
      <c r="M234" s="74"/>
      <c r="N234" s="74"/>
      <c r="O234" s="74"/>
      <c r="P234" s="74"/>
      <c r="Q234" s="74"/>
      <c r="R234" s="74"/>
    </row>
    <row r="235" spans="1:18" s="73" customFormat="1" ht="11.25" customHeight="1" outlineLevel="2" x14ac:dyDescent="0.2">
      <c r="A235" s="84"/>
      <c r="B235" s="85" t="s">
        <v>122</v>
      </c>
      <c r="C235" s="86">
        <v>14310350.689999999</v>
      </c>
      <c r="D235" s="94">
        <v>363</v>
      </c>
      <c r="E235" s="88">
        <v>0</v>
      </c>
      <c r="F235" s="89">
        <v>0</v>
      </c>
      <c r="G235" s="90">
        <f t="shared" si="17"/>
        <v>14310350.689999999</v>
      </c>
      <c r="H235" s="91">
        <f t="shared" si="17"/>
        <v>363</v>
      </c>
      <c r="K235" s="74"/>
      <c r="L235" s="74"/>
      <c r="M235" s="74"/>
      <c r="N235" s="74"/>
      <c r="O235" s="74"/>
      <c r="P235" s="74"/>
      <c r="Q235" s="74"/>
      <c r="R235" s="74"/>
    </row>
    <row r="236" spans="1:18" s="73" customFormat="1" ht="11.25" customHeight="1" outlineLevel="2" x14ac:dyDescent="0.2">
      <c r="A236" s="84"/>
      <c r="B236" s="85" t="s">
        <v>123</v>
      </c>
      <c r="C236" s="86">
        <v>12907979.859999999</v>
      </c>
      <c r="D236" s="94">
        <v>363</v>
      </c>
      <c r="E236" s="88">
        <v>0</v>
      </c>
      <c r="F236" s="89">
        <v>0</v>
      </c>
      <c r="G236" s="90">
        <f t="shared" si="17"/>
        <v>12907979.859999999</v>
      </c>
      <c r="H236" s="91">
        <f t="shared" si="17"/>
        <v>363</v>
      </c>
      <c r="K236" s="74"/>
      <c r="L236" s="74"/>
      <c r="M236" s="74"/>
      <c r="N236" s="74"/>
      <c r="O236" s="74"/>
      <c r="P236" s="74"/>
      <c r="Q236" s="74"/>
      <c r="R236" s="74"/>
    </row>
    <row r="237" spans="1:18" s="73" customFormat="1" ht="11.25" customHeight="1" outlineLevel="2" x14ac:dyDescent="0.2">
      <c r="A237" s="84"/>
      <c r="B237" s="85" t="s">
        <v>124</v>
      </c>
      <c r="C237" s="86">
        <v>12907979.859999999</v>
      </c>
      <c r="D237" s="94">
        <v>363</v>
      </c>
      <c r="E237" s="88">
        <v>0</v>
      </c>
      <c r="F237" s="89">
        <v>0</v>
      </c>
      <c r="G237" s="90">
        <f t="shared" si="17"/>
        <v>12907979.859999999</v>
      </c>
      <c r="H237" s="91">
        <f t="shared" si="17"/>
        <v>363</v>
      </c>
      <c r="K237" s="74"/>
      <c r="L237" s="74"/>
      <c r="M237" s="74"/>
      <c r="N237" s="74"/>
      <c r="O237" s="74"/>
      <c r="P237" s="74"/>
      <c r="Q237" s="74"/>
      <c r="R237" s="74"/>
    </row>
    <row r="238" spans="1:18" s="73" customFormat="1" ht="11.25" customHeight="1" outlineLevel="2" x14ac:dyDescent="0.2">
      <c r="A238" s="84"/>
      <c r="B238" s="85" t="s">
        <v>125</v>
      </c>
      <c r="C238" s="86">
        <v>12907979.859999999</v>
      </c>
      <c r="D238" s="94">
        <v>363</v>
      </c>
      <c r="E238" s="88">
        <v>2335095.6099999957</v>
      </c>
      <c r="F238" s="89">
        <v>30</v>
      </c>
      <c r="G238" s="90">
        <f t="shared" si="17"/>
        <v>15243075.469999995</v>
      </c>
      <c r="H238" s="91">
        <f t="shared" si="17"/>
        <v>393</v>
      </c>
      <c r="K238" s="74"/>
      <c r="L238" s="74"/>
      <c r="M238" s="74"/>
      <c r="N238" s="74"/>
      <c r="O238" s="74"/>
      <c r="P238" s="74"/>
      <c r="Q238" s="74"/>
      <c r="R238" s="74"/>
    </row>
    <row r="239" spans="1:18" s="73" customFormat="1" ht="11.25" customHeight="1" outlineLevel="2" x14ac:dyDescent="0.2">
      <c r="A239" s="84"/>
      <c r="B239" s="85" t="s">
        <v>126</v>
      </c>
      <c r="C239" s="86">
        <v>12907979.859999999</v>
      </c>
      <c r="D239" s="94">
        <v>363</v>
      </c>
      <c r="E239" s="88">
        <v>0</v>
      </c>
      <c r="F239" s="89">
        <v>0</v>
      </c>
      <c r="G239" s="90">
        <f t="shared" si="17"/>
        <v>12907979.859999999</v>
      </c>
      <c r="H239" s="91">
        <f t="shared" si="17"/>
        <v>363</v>
      </c>
      <c r="K239" s="74"/>
      <c r="L239" s="74"/>
      <c r="M239" s="74"/>
      <c r="N239" s="74"/>
      <c r="O239" s="74"/>
      <c r="P239" s="74"/>
      <c r="Q239" s="74"/>
      <c r="R239" s="74"/>
    </row>
    <row r="240" spans="1:18" s="73" customFormat="1" ht="11.25" customHeight="1" outlineLevel="2" x14ac:dyDescent="0.2">
      <c r="A240" s="84"/>
      <c r="B240" s="85" t="s">
        <v>127</v>
      </c>
      <c r="C240" s="86">
        <v>12907979.859999999</v>
      </c>
      <c r="D240" s="94">
        <v>363</v>
      </c>
      <c r="E240" s="88">
        <v>0</v>
      </c>
      <c r="F240" s="89">
        <v>0</v>
      </c>
      <c r="G240" s="90">
        <f t="shared" si="17"/>
        <v>12907979.859999999</v>
      </c>
      <c r="H240" s="91">
        <f t="shared" si="17"/>
        <v>363</v>
      </c>
      <c r="K240" s="74"/>
      <c r="L240" s="74"/>
      <c r="M240" s="74"/>
      <c r="N240" s="74"/>
      <c r="O240" s="74"/>
      <c r="P240" s="74"/>
      <c r="Q240" s="74"/>
      <c r="R240" s="74"/>
    </row>
    <row r="241" spans="1:18" s="73" customFormat="1" ht="11.25" customHeight="1" outlineLevel="2" x14ac:dyDescent="0.2">
      <c r="A241" s="84"/>
      <c r="B241" s="85" t="s">
        <v>128</v>
      </c>
      <c r="C241" s="86">
        <v>12907979.859999999</v>
      </c>
      <c r="D241" s="94">
        <v>363</v>
      </c>
      <c r="E241" s="88">
        <v>0</v>
      </c>
      <c r="F241" s="89">
        <v>0</v>
      </c>
      <c r="G241" s="90">
        <f t="shared" si="17"/>
        <v>12907979.859999999</v>
      </c>
      <c r="H241" s="91">
        <f t="shared" si="17"/>
        <v>363</v>
      </c>
      <c r="K241" s="74"/>
      <c r="L241" s="74"/>
      <c r="M241" s="74"/>
      <c r="N241" s="74"/>
      <c r="O241" s="74"/>
      <c r="P241" s="74"/>
      <c r="Q241" s="74"/>
      <c r="R241" s="74"/>
    </row>
    <row r="242" spans="1:18" s="73" customFormat="1" ht="11.25" customHeight="1" outlineLevel="2" x14ac:dyDescent="0.2">
      <c r="A242" s="84"/>
      <c r="B242" s="85" t="s">
        <v>129</v>
      </c>
      <c r="C242" s="86">
        <v>13279840.51</v>
      </c>
      <c r="D242" s="94">
        <v>373</v>
      </c>
      <c r="E242" s="88">
        <v>0</v>
      </c>
      <c r="F242" s="89">
        <v>0</v>
      </c>
      <c r="G242" s="90">
        <f t="shared" si="17"/>
        <v>13279840.51</v>
      </c>
      <c r="H242" s="91">
        <f t="shared" si="17"/>
        <v>373</v>
      </c>
      <c r="K242" s="74"/>
      <c r="L242" s="74"/>
      <c r="M242" s="74"/>
      <c r="N242" s="74"/>
      <c r="O242" s="74"/>
      <c r="P242" s="74"/>
      <c r="Q242" s="74"/>
      <c r="R242" s="74"/>
    </row>
    <row r="243" spans="1:18" s="73" customFormat="1" ht="11.25" customHeight="1" x14ac:dyDescent="0.2">
      <c r="A243" s="75" t="s">
        <v>176</v>
      </c>
      <c r="B243" s="144" t="s">
        <v>34</v>
      </c>
      <c r="C243" s="145"/>
      <c r="D243" s="145"/>
      <c r="E243" s="145"/>
      <c r="F243" s="145"/>
      <c r="G243" s="145"/>
      <c r="H243" s="146"/>
      <c r="K243" s="74"/>
      <c r="L243" s="74"/>
      <c r="M243" s="74"/>
      <c r="N243" s="74"/>
      <c r="O243" s="74"/>
      <c r="P243" s="74"/>
      <c r="Q243" s="74"/>
      <c r="R243" s="74"/>
    </row>
    <row r="244" spans="1:18" s="73" customFormat="1" ht="11.25" customHeight="1" outlineLevel="1" x14ac:dyDescent="0.2">
      <c r="A244" s="76"/>
      <c r="B244" s="77" t="s">
        <v>266</v>
      </c>
      <c r="C244" s="78">
        <v>40160112.380000003</v>
      </c>
      <c r="D244" s="79">
        <v>1362</v>
      </c>
      <c r="E244" s="80">
        <v>517189.49</v>
      </c>
      <c r="F244" s="81">
        <v>2</v>
      </c>
      <c r="G244" s="82">
        <f>C244+E244</f>
        <v>40677301.870000005</v>
      </c>
      <c r="H244" s="83">
        <f>D244+F244</f>
        <v>1364</v>
      </c>
      <c r="K244" s="74"/>
      <c r="L244" s="74"/>
      <c r="M244" s="74"/>
      <c r="N244" s="74"/>
      <c r="O244" s="74"/>
      <c r="P244" s="74"/>
      <c r="Q244" s="74"/>
      <c r="R244" s="74"/>
    </row>
    <row r="245" spans="1:18" s="73" customFormat="1" ht="11.25" customHeight="1" outlineLevel="2" x14ac:dyDescent="0.2">
      <c r="A245" s="84"/>
      <c r="B245" s="85" t="s">
        <v>118</v>
      </c>
      <c r="C245" s="86">
        <v>3954916.07</v>
      </c>
      <c r="D245" s="94">
        <v>124</v>
      </c>
      <c r="E245" s="88">
        <v>0</v>
      </c>
      <c r="F245" s="89">
        <v>0</v>
      </c>
      <c r="G245" s="90">
        <f t="shared" ref="G245:H256" si="18">C245+E245</f>
        <v>3954916.07</v>
      </c>
      <c r="H245" s="91">
        <f t="shared" si="18"/>
        <v>124</v>
      </c>
      <c r="K245" s="74"/>
      <c r="L245" s="74"/>
      <c r="M245" s="74"/>
      <c r="N245" s="74"/>
      <c r="O245" s="74"/>
      <c r="P245" s="74"/>
      <c r="Q245" s="74"/>
      <c r="R245" s="74"/>
    </row>
    <row r="246" spans="1:18" s="73" customFormat="1" ht="11.25" customHeight="1" outlineLevel="2" x14ac:dyDescent="0.2">
      <c r="A246" s="84"/>
      <c r="B246" s="85" t="s">
        <v>119</v>
      </c>
      <c r="C246" s="86">
        <v>3018779.09</v>
      </c>
      <c r="D246" s="94">
        <v>108</v>
      </c>
      <c r="E246" s="88">
        <v>0</v>
      </c>
      <c r="F246" s="89">
        <v>0</v>
      </c>
      <c r="G246" s="90">
        <f t="shared" si="18"/>
        <v>3018779.09</v>
      </c>
      <c r="H246" s="91">
        <f t="shared" si="18"/>
        <v>108</v>
      </c>
      <c r="K246" s="74"/>
      <c r="L246" s="74"/>
      <c r="M246" s="74"/>
      <c r="N246" s="74"/>
      <c r="O246" s="74"/>
      <c r="P246" s="74"/>
      <c r="Q246" s="74"/>
      <c r="R246" s="74"/>
    </row>
    <row r="247" spans="1:18" s="73" customFormat="1" ht="11.25" customHeight="1" outlineLevel="2" x14ac:dyDescent="0.2">
      <c r="A247" s="84"/>
      <c r="B247" s="85" t="s">
        <v>120</v>
      </c>
      <c r="C247" s="86">
        <v>3318641.72</v>
      </c>
      <c r="D247" s="94">
        <v>113</v>
      </c>
      <c r="E247" s="88">
        <v>0</v>
      </c>
      <c r="F247" s="89">
        <v>0</v>
      </c>
      <c r="G247" s="90">
        <f t="shared" si="18"/>
        <v>3318641.72</v>
      </c>
      <c r="H247" s="91">
        <f t="shared" si="18"/>
        <v>113</v>
      </c>
      <c r="K247" s="74"/>
      <c r="L247" s="74"/>
      <c r="M247" s="74"/>
      <c r="N247" s="74"/>
      <c r="O247" s="74"/>
      <c r="P247" s="74"/>
      <c r="Q247" s="74"/>
      <c r="R247" s="74"/>
    </row>
    <row r="248" spans="1:18" s="73" customFormat="1" ht="11.25" customHeight="1" outlineLevel="2" x14ac:dyDescent="0.2">
      <c r="A248" s="84"/>
      <c r="B248" s="85" t="s">
        <v>121</v>
      </c>
      <c r="C248" s="86">
        <v>3318641.72</v>
      </c>
      <c r="D248" s="94">
        <v>113</v>
      </c>
      <c r="E248" s="88">
        <v>0</v>
      </c>
      <c r="F248" s="89">
        <v>0</v>
      </c>
      <c r="G248" s="90">
        <f t="shared" si="18"/>
        <v>3318641.72</v>
      </c>
      <c r="H248" s="91">
        <f t="shared" si="18"/>
        <v>113</v>
      </c>
      <c r="K248" s="74"/>
      <c r="L248" s="74"/>
      <c r="M248" s="74"/>
      <c r="N248" s="74"/>
      <c r="O248" s="74"/>
      <c r="P248" s="74"/>
      <c r="Q248" s="74"/>
      <c r="R248" s="74"/>
    </row>
    <row r="249" spans="1:18" s="73" customFormat="1" ht="11.25" customHeight="1" outlineLevel="2" x14ac:dyDescent="0.2">
      <c r="A249" s="84"/>
      <c r="B249" s="85" t="s">
        <v>122</v>
      </c>
      <c r="C249" s="86">
        <v>3318641.72</v>
      </c>
      <c r="D249" s="94">
        <v>113</v>
      </c>
      <c r="E249" s="88">
        <v>0</v>
      </c>
      <c r="F249" s="89">
        <v>0</v>
      </c>
      <c r="G249" s="90">
        <f t="shared" si="18"/>
        <v>3318641.72</v>
      </c>
      <c r="H249" s="91">
        <f t="shared" si="18"/>
        <v>113</v>
      </c>
      <c r="K249" s="74"/>
      <c r="L249" s="74"/>
      <c r="M249" s="74"/>
      <c r="N249" s="74"/>
      <c r="O249" s="74"/>
      <c r="P249" s="74"/>
      <c r="Q249" s="74"/>
      <c r="R249" s="74"/>
    </row>
    <row r="250" spans="1:18" s="73" customFormat="1" ht="11.25" customHeight="1" outlineLevel="2" x14ac:dyDescent="0.2">
      <c r="A250" s="84"/>
      <c r="B250" s="85" t="s">
        <v>123</v>
      </c>
      <c r="C250" s="86">
        <v>3318641.72</v>
      </c>
      <c r="D250" s="94">
        <v>113</v>
      </c>
      <c r="E250" s="88">
        <v>0</v>
      </c>
      <c r="F250" s="89">
        <v>0</v>
      </c>
      <c r="G250" s="90">
        <f t="shared" si="18"/>
        <v>3318641.72</v>
      </c>
      <c r="H250" s="91">
        <f t="shared" si="18"/>
        <v>113</v>
      </c>
      <c r="K250" s="74"/>
      <c r="L250" s="74"/>
      <c r="M250" s="74"/>
      <c r="N250" s="74"/>
      <c r="O250" s="74"/>
      <c r="P250" s="74"/>
      <c r="Q250" s="74"/>
      <c r="R250" s="74"/>
    </row>
    <row r="251" spans="1:18" s="73" customFormat="1" ht="11.25" customHeight="1" outlineLevel="2" x14ac:dyDescent="0.2">
      <c r="A251" s="84"/>
      <c r="B251" s="85" t="s">
        <v>124</v>
      </c>
      <c r="C251" s="86">
        <v>3318641.72</v>
      </c>
      <c r="D251" s="94">
        <v>113</v>
      </c>
      <c r="E251" s="88">
        <v>0</v>
      </c>
      <c r="F251" s="89">
        <v>0</v>
      </c>
      <c r="G251" s="90">
        <f t="shared" si="18"/>
        <v>3318641.72</v>
      </c>
      <c r="H251" s="91">
        <f t="shared" si="18"/>
        <v>113</v>
      </c>
      <c r="K251" s="74"/>
      <c r="L251" s="74"/>
      <c r="M251" s="74"/>
      <c r="N251" s="74"/>
      <c r="O251" s="74"/>
      <c r="P251" s="74"/>
      <c r="Q251" s="74"/>
      <c r="R251" s="74"/>
    </row>
    <row r="252" spans="1:18" s="73" customFormat="1" ht="11.25" customHeight="1" outlineLevel="2" x14ac:dyDescent="0.2">
      <c r="A252" s="84"/>
      <c r="B252" s="85" t="s">
        <v>125</v>
      </c>
      <c r="C252" s="86">
        <v>3318641.72</v>
      </c>
      <c r="D252" s="94">
        <v>113</v>
      </c>
      <c r="E252" s="88">
        <v>517189.49</v>
      </c>
      <c r="F252" s="89">
        <v>2</v>
      </c>
      <c r="G252" s="90">
        <f t="shared" si="18"/>
        <v>3835831.21</v>
      </c>
      <c r="H252" s="91">
        <f t="shared" si="18"/>
        <v>115</v>
      </c>
      <c r="K252" s="74"/>
      <c r="L252" s="74"/>
      <c r="M252" s="74"/>
      <c r="N252" s="74"/>
      <c r="O252" s="74"/>
      <c r="P252" s="74"/>
      <c r="Q252" s="74"/>
      <c r="R252" s="74"/>
    </row>
    <row r="253" spans="1:18" s="73" customFormat="1" ht="11.25" customHeight="1" outlineLevel="2" x14ac:dyDescent="0.2">
      <c r="A253" s="84"/>
      <c r="B253" s="85" t="s">
        <v>126</v>
      </c>
      <c r="C253" s="86">
        <v>3318641.72</v>
      </c>
      <c r="D253" s="94">
        <v>113</v>
      </c>
      <c r="E253" s="88">
        <v>0</v>
      </c>
      <c r="F253" s="89">
        <v>0</v>
      </c>
      <c r="G253" s="90">
        <f t="shared" si="18"/>
        <v>3318641.72</v>
      </c>
      <c r="H253" s="91">
        <f t="shared" si="18"/>
        <v>113</v>
      </c>
      <c r="K253" s="74"/>
      <c r="L253" s="74"/>
      <c r="M253" s="74"/>
      <c r="N253" s="74"/>
      <c r="O253" s="74"/>
      <c r="P253" s="74"/>
      <c r="Q253" s="74"/>
      <c r="R253" s="74"/>
    </row>
    <row r="254" spans="1:18" s="73" customFormat="1" ht="11.25" customHeight="1" outlineLevel="2" x14ac:dyDescent="0.2">
      <c r="A254" s="84"/>
      <c r="B254" s="85" t="s">
        <v>127</v>
      </c>
      <c r="C254" s="86">
        <v>3318641.72</v>
      </c>
      <c r="D254" s="94">
        <v>113</v>
      </c>
      <c r="E254" s="88">
        <v>0</v>
      </c>
      <c r="F254" s="89">
        <v>0</v>
      </c>
      <c r="G254" s="90">
        <f t="shared" si="18"/>
        <v>3318641.72</v>
      </c>
      <c r="H254" s="91">
        <f t="shared" si="18"/>
        <v>113</v>
      </c>
      <c r="K254" s="74"/>
      <c r="L254" s="74"/>
      <c r="M254" s="74"/>
      <c r="N254" s="74"/>
      <c r="O254" s="74"/>
      <c r="P254" s="74"/>
      <c r="Q254" s="74"/>
      <c r="R254" s="74"/>
    </row>
    <row r="255" spans="1:18" s="73" customFormat="1" ht="11.25" customHeight="1" outlineLevel="2" x14ac:dyDescent="0.2">
      <c r="A255" s="84"/>
      <c r="B255" s="85" t="s">
        <v>128</v>
      </c>
      <c r="C255" s="86">
        <v>3318641.72</v>
      </c>
      <c r="D255" s="94">
        <v>113</v>
      </c>
      <c r="E255" s="88">
        <v>0</v>
      </c>
      <c r="F255" s="89">
        <v>0</v>
      </c>
      <c r="G255" s="90">
        <f t="shared" si="18"/>
        <v>3318641.72</v>
      </c>
      <c r="H255" s="91">
        <f t="shared" si="18"/>
        <v>113</v>
      </c>
      <c r="K255" s="74"/>
      <c r="L255" s="74"/>
      <c r="M255" s="74"/>
      <c r="N255" s="74"/>
      <c r="O255" s="74"/>
      <c r="P255" s="74"/>
      <c r="Q255" s="74"/>
      <c r="R255" s="74"/>
    </row>
    <row r="256" spans="1:18" s="73" customFormat="1" ht="11.25" customHeight="1" outlineLevel="2" x14ac:dyDescent="0.2">
      <c r="A256" s="84"/>
      <c r="B256" s="85" t="s">
        <v>129</v>
      </c>
      <c r="C256" s="86">
        <v>3318641.74</v>
      </c>
      <c r="D256" s="94">
        <v>113</v>
      </c>
      <c r="E256" s="88">
        <v>0</v>
      </c>
      <c r="F256" s="89">
        <v>0</v>
      </c>
      <c r="G256" s="90">
        <f t="shared" si="18"/>
        <v>3318641.74</v>
      </c>
      <c r="H256" s="91">
        <f t="shared" si="18"/>
        <v>113</v>
      </c>
      <c r="K256" s="74"/>
      <c r="L256" s="74"/>
      <c r="M256" s="74"/>
      <c r="N256" s="74"/>
      <c r="O256" s="74"/>
      <c r="P256" s="74"/>
      <c r="Q256" s="74"/>
      <c r="R256" s="74"/>
    </row>
    <row r="257" spans="1:18" s="73" customFormat="1" ht="11.25" customHeight="1" x14ac:dyDescent="0.2">
      <c r="A257" s="75" t="s">
        <v>178</v>
      </c>
      <c r="B257" s="144" t="s">
        <v>36</v>
      </c>
      <c r="C257" s="145"/>
      <c r="D257" s="145"/>
      <c r="E257" s="145"/>
      <c r="F257" s="145"/>
      <c r="G257" s="145"/>
      <c r="H257" s="146"/>
      <c r="K257" s="74"/>
      <c r="L257" s="74"/>
      <c r="M257" s="74"/>
      <c r="N257" s="74"/>
      <c r="O257" s="74"/>
      <c r="P257" s="74"/>
      <c r="Q257" s="74"/>
      <c r="R257" s="74"/>
    </row>
    <row r="258" spans="1:18" s="73" customFormat="1" ht="11.25" customHeight="1" outlineLevel="1" x14ac:dyDescent="0.2">
      <c r="A258" s="76"/>
      <c r="B258" s="77" t="s">
        <v>266</v>
      </c>
      <c r="C258" s="78">
        <v>241791534.34999999</v>
      </c>
      <c r="D258" s="79">
        <v>7345</v>
      </c>
      <c r="E258" s="80">
        <v>1277528.94</v>
      </c>
      <c r="F258" s="81">
        <v>20</v>
      </c>
      <c r="G258" s="82">
        <f>C258+E258</f>
        <v>243069063.28999999</v>
      </c>
      <c r="H258" s="83">
        <f>D258+F258</f>
        <v>7365</v>
      </c>
      <c r="K258" s="74"/>
      <c r="L258" s="74"/>
      <c r="M258" s="74"/>
      <c r="N258" s="74"/>
      <c r="O258" s="74"/>
      <c r="P258" s="74"/>
      <c r="Q258" s="74"/>
      <c r="R258" s="74"/>
    </row>
    <row r="259" spans="1:18" s="73" customFormat="1" ht="11.25" customHeight="1" outlineLevel="2" x14ac:dyDescent="0.2">
      <c r="A259" s="84"/>
      <c r="B259" s="85" t="s">
        <v>118</v>
      </c>
      <c r="C259" s="86">
        <v>18637065.539999999</v>
      </c>
      <c r="D259" s="94">
        <v>612</v>
      </c>
      <c r="E259" s="88">
        <v>0</v>
      </c>
      <c r="F259" s="89">
        <v>0</v>
      </c>
      <c r="G259" s="90">
        <f t="shared" ref="G259:H270" si="19">C259+E259</f>
        <v>18637065.539999999</v>
      </c>
      <c r="H259" s="91">
        <f t="shared" si="19"/>
        <v>612</v>
      </c>
      <c r="K259" s="74"/>
      <c r="L259" s="74"/>
      <c r="M259" s="74"/>
      <c r="N259" s="74"/>
      <c r="O259" s="74"/>
      <c r="P259" s="74"/>
      <c r="Q259" s="74"/>
      <c r="R259" s="74"/>
    </row>
    <row r="260" spans="1:18" s="73" customFormat="1" ht="11.25" customHeight="1" outlineLevel="2" x14ac:dyDescent="0.2">
      <c r="A260" s="84"/>
      <c r="B260" s="85" t="s">
        <v>119</v>
      </c>
      <c r="C260" s="86">
        <v>20168831.059999999</v>
      </c>
      <c r="D260" s="94">
        <v>612</v>
      </c>
      <c r="E260" s="88">
        <v>0</v>
      </c>
      <c r="F260" s="89">
        <v>0</v>
      </c>
      <c r="G260" s="90">
        <f t="shared" si="19"/>
        <v>20168831.059999999</v>
      </c>
      <c r="H260" s="91">
        <f t="shared" si="19"/>
        <v>612</v>
      </c>
      <c r="K260" s="74"/>
      <c r="L260" s="74"/>
      <c r="M260" s="74"/>
      <c r="N260" s="74"/>
      <c r="O260" s="74"/>
      <c r="P260" s="74"/>
      <c r="Q260" s="74"/>
      <c r="R260" s="74"/>
    </row>
    <row r="261" spans="1:18" s="73" customFormat="1" ht="11.25" customHeight="1" outlineLevel="2" x14ac:dyDescent="0.2">
      <c r="A261" s="84"/>
      <c r="B261" s="85" t="s">
        <v>120</v>
      </c>
      <c r="C261" s="86">
        <v>23899425.440000001</v>
      </c>
      <c r="D261" s="94">
        <v>612</v>
      </c>
      <c r="E261" s="88">
        <v>-988.85000000000582</v>
      </c>
      <c r="F261" s="89">
        <v>0</v>
      </c>
      <c r="G261" s="90">
        <f t="shared" si="19"/>
        <v>23898436.59</v>
      </c>
      <c r="H261" s="91">
        <f t="shared" si="19"/>
        <v>612</v>
      </c>
      <c r="K261" s="74"/>
      <c r="L261" s="74"/>
      <c r="M261" s="74"/>
      <c r="N261" s="74"/>
      <c r="O261" s="74"/>
      <c r="P261" s="74"/>
      <c r="Q261" s="74"/>
      <c r="R261" s="74"/>
    </row>
    <row r="262" spans="1:18" s="73" customFormat="1" ht="11.25" customHeight="1" outlineLevel="2" x14ac:dyDescent="0.2">
      <c r="A262" s="84"/>
      <c r="B262" s="85" t="s">
        <v>121</v>
      </c>
      <c r="C262" s="86">
        <v>25018812.010000002</v>
      </c>
      <c r="D262" s="94">
        <v>612</v>
      </c>
      <c r="E262" s="88">
        <v>0</v>
      </c>
      <c r="F262" s="89">
        <v>0</v>
      </c>
      <c r="G262" s="90">
        <f t="shared" si="19"/>
        <v>25018812.010000002</v>
      </c>
      <c r="H262" s="91">
        <f t="shared" si="19"/>
        <v>612</v>
      </c>
      <c r="K262" s="74"/>
      <c r="L262" s="74"/>
      <c r="M262" s="74"/>
      <c r="N262" s="74"/>
      <c r="O262" s="74"/>
      <c r="P262" s="74"/>
      <c r="Q262" s="74"/>
      <c r="R262" s="74"/>
    </row>
    <row r="263" spans="1:18" s="73" customFormat="1" ht="11.25" customHeight="1" outlineLevel="2" x14ac:dyDescent="0.2">
      <c r="A263" s="84"/>
      <c r="B263" s="85" t="s">
        <v>122</v>
      </c>
      <c r="C263" s="86">
        <v>19254315.079999998</v>
      </c>
      <c r="D263" s="94">
        <v>612</v>
      </c>
      <c r="E263" s="88">
        <v>0</v>
      </c>
      <c r="F263" s="89">
        <v>0</v>
      </c>
      <c r="G263" s="90">
        <f t="shared" si="19"/>
        <v>19254315.079999998</v>
      </c>
      <c r="H263" s="91">
        <f t="shared" si="19"/>
        <v>612</v>
      </c>
      <c r="K263" s="74"/>
      <c r="L263" s="74"/>
      <c r="M263" s="74"/>
      <c r="N263" s="74"/>
      <c r="O263" s="74"/>
      <c r="P263" s="74"/>
      <c r="Q263" s="74"/>
      <c r="R263" s="74"/>
    </row>
    <row r="264" spans="1:18" s="73" customFormat="1" ht="11.25" customHeight="1" outlineLevel="2" x14ac:dyDescent="0.2">
      <c r="A264" s="84"/>
      <c r="B264" s="85" t="s">
        <v>123</v>
      </c>
      <c r="C264" s="86">
        <v>19254315.079999998</v>
      </c>
      <c r="D264" s="94">
        <v>612</v>
      </c>
      <c r="E264" s="88">
        <v>0</v>
      </c>
      <c r="F264" s="89">
        <v>0</v>
      </c>
      <c r="G264" s="90">
        <f t="shared" si="19"/>
        <v>19254315.079999998</v>
      </c>
      <c r="H264" s="91">
        <f t="shared" si="19"/>
        <v>612</v>
      </c>
      <c r="K264" s="74"/>
      <c r="L264" s="74"/>
      <c r="M264" s="74"/>
      <c r="N264" s="74"/>
      <c r="O264" s="74"/>
      <c r="P264" s="74"/>
      <c r="Q264" s="74"/>
      <c r="R264" s="74"/>
    </row>
    <row r="265" spans="1:18" s="73" customFormat="1" ht="11.25" customHeight="1" outlineLevel="2" x14ac:dyDescent="0.2">
      <c r="A265" s="84"/>
      <c r="B265" s="85" t="s">
        <v>124</v>
      </c>
      <c r="C265" s="86">
        <v>19254315.079999998</v>
      </c>
      <c r="D265" s="94">
        <v>612</v>
      </c>
      <c r="E265" s="88">
        <v>0</v>
      </c>
      <c r="F265" s="89">
        <v>0</v>
      </c>
      <c r="G265" s="90">
        <f t="shared" si="19"/>
        <v>19254315.079999998</v>
      </c>
      <c r="H265" s="91">
        <f t="shared" si="19"/>
        <v>612</v>
      </c>
      <c r="K265" s="74"/>
      <c r="L265" s="74"/>
      <c r="M265" s="74"/>
      <c r="N265" s="74"/>
      <c r="O265" s="74"/>
      <c r="P265" s="74"/>
      <c r="Q265" s="74"/>
      <c r="R265" s="74"/>
    </row>
    <row r="266" spans="1:18" s="73" customFormat="1" ht="11.25" customHeight="1" outlineLevel="2" x14ac:dyDescent="0.2">
      <c r="A266" s="84"/>
      <c r="B266" s="85" t="s">
        <v>125</v>
      </c>
      <c r="C266" s="86">
        <v>19254315.079999998</v>
      </c>
      <c r="D266" s="94">
        <v>612</v>
      </c>
      <c r="E266" s="88">
        <v>1278517.7899999842</v>
      </c>
      <c r="F266" s="89">
        <v>20</v>
      </c>
      <c r="G266" s="90">
        <f t="shared" si="19"/>
        <v>20532832.869999982</v>
      </c>
      <c r="H266" s="91">
        <f t="shared" si="19"/>
        <v>632</v>
      </c>
      <c r="K266" s="74"/>
      <c r="L266" s="74"/>
      <c r="M266" s="74"/>
      <c r="N266" s="74"/>
      <c r="O266" s="74"/>
      <c r="P266" s="74"/>
      <c r="Q266" s="74"/>
      <c r="R266" s="74"/>
    </row>
    <row r="267" spans="1:18" s="73" customFormat="1" ht="11.25" customHeight="1" outlineLevel="2" x14ac:dyDescent="0.2">
      <c r="A267" s="84"/>
      <c r="B267" s="85" t="s">
        <v>126</v>
      </c>
      <c r="C267" s="86">
        <v>19254315.079999998</v>
      </c>
      <c r="D267" s="94">
        <v>612</v>
      </c>
      <c r="E267" s="88">
        <v>0</v>
      </c>
      <c r="F267" s="89">
        <v>0</v>
      </c>
      <c r="G267" s="90">
        <f t="shared" si="19"/>
        <v>19254315.079999998</v>
      </c>
      <c r="H267" s="91">
        <f t="shared" si="19"/>
        <v>612</v>
      </c>
      <c r="K267" s="74"/>
      <c r="L267" s="74"/>
      <c r="M267" s="74"/>
      <c r="N267" s="74"/>
      <c r="O267" s="74"/>
      <c r="P267" s="74"/>
      <c r="Q267" s="74"/>
      <c r="R267" s="74"/>
    </row>
    <row r="268" spans="1:18" s="73" customFormat="1" ht="11.25" customHeight="1" outlineLevel="2" x14ac:dyDescent="0.2">
      <c r="A268" s="84"/>
      <c r="B268" s="85" t="s">
        <v>127</v>
      </c>
      <c r="C268" s="86">
        <v>19254315.079999998</v>
      </c>
      <c r="D268" s="94">
        <v>612</v>
      </c>
      <c r="E268" s="88">
        <v>0</v>
      </c>
      <c r="F268" s="89">
        <v>0</v>
      </c>
      <c r="G268" s="90">
        <f t="shared" si="19"/>
        <v>19254315.079999998</v>
      </c>
      <c r="H268" s="91">
        <f t="shared" si="19"/>
        <v>612</v>
      </c>
      <c r="K268" s="74"/>
      <c r="L268" s="74"/>
      <c r="M268" s="74"/>
      <c r="N268" s="74"/>
      <c r="O268" s="74"/>
      <c r="P268" s="74"/>
      <c r="Q268" s="74"/>
      <c r="R268" s="74"/>
    </row>
    <row r="269" spans="1:18" s="73" customFormat="1" ht="11.25" customHeight="1" outlineLevel="2" x14ac:dyDescent="0.2">
      <c r="A269" s="84"/>
      <c r="B269" s="85" t="s">
        <v>128</v>
      </c>
      <c r="C269" s="86">
        <v>19254315.079999998</v>
      </c>
      <c r="D269" s="94">
        <v>612</v>
      </c>
      <c r="E269" s="88">
        <v>0</v>
      </c>
      <c r="F269" s="89">
        <v>0</v>
      </c>
      <c r="G269" s="90">
        <f t="shared" si="19"/>
        <v>19254315.079999998</v>
      </c>
      <c r="H269" s="91">
        <f t="shared" si="19"/>
        <v>612</v>
      </c>
      <c r="K269" s="74"/>
      <c r="L269" s="74"/>
      <c r="M269" s="74"/>
      <c r="N269" s="74"/>
      <c r="O269" s="74"/>
      <c r="P269" s="74"/>
      <c r="Q269" s="74"/>
      <c r="R269" s="74"/>
    </row>
    <row r="270" spans="1:18" s="73" customFormat="1" ht="11.25" customHeight="1" outlineLevel="2" x14ac:dyDescent="0.2">
      <c r="A270" s="84"/>
      <c r="B270" s="85" t="s">
        <v>129</v>
      </c>
      <c r="C270" s="86">
        <v>19287194.739999998</v>
      </c>
      <c r="D270" s="94">
        <v>613</v>
      </c>
      <c r="E270" s="88">
        <v>0</v>
      </c>
      <c r="F270" s="89">
        <v>0</v>
      </c>
      <c r="G270" s="90">
        <f t="shared" si="19"/>
        <v>19287194.739999998</v>
      </c>
      <c r="H270" s="91">
        <f t="shared" si="19"/>
        <v>613</v>
      </c>
      <c r="K270" s="74"/>
      <c r="L270" s="74"/>
      <c r="M270" s="74"/>
      <c r="N270" s="74"/>
      <c r="O270" s="74"/>
      <c r="P270" s="74"/>
      <c r="Q270" s="74"/>
      <c r="R270" s="74"/>
    </row>
    <row r="271" spans="1:18" s="73" customFormat="1" ht="11.25" customHeight="1" x14ac:dyDescent="0.2">
      <c r="A271" s="75" t="s">
        <v>179</v>
      </c>
      <c r="B271" s="144" t="s">
        <v>37</v>
      </c>
      <c r="C271" s="145"/>
      <c r="D271" s="145"/>
      <c r="E271" s="145"/>
      <c r="F271" s="145"/>
      <c r="G271" s="145"/>
      <c r="H271" s="146"/>
      <c r="K271" s="74"/>
      <c r="L271" s="74"/>
      <c r="M271" s="74"/>
      <c r="N271" s="74"/>
      <c r="O271" s="74"/>
      <c r="P271" s="74"/>
      <c r="Q271" s="74"/>
      <c r="R271" s="74"/>
    </row>
    <row r="272" spans="1:18" s="73" customFormat="1" ht="11.25" customHeight="1" outlineLevel="1" x14ac:dyDescent="0.2">
      <c r="A272" s="76"/>
      <c r="B272" s="77" t="s">
        <v>266</v>
      </c>
      <c r="C272" s="78">
        <v>75457722.120000005</v>
      </c>
      <c r="D272" s="79">
        <v>2428</v>
      </c>
      <c r="E272" s="80">
        <v>-2566842.0499999998</v>
      </c>
      <c r="F272" s="81">
        <v>-83</v>
      </c>
      <c r="G272" s="82">
        <f>C272+E272</f>
        <v>72890880.070000008</v>
      </c>
      <c r="H272" s="83">
        <f>D272+F272</f>
        <v>2345</v>
      </c>
      <c r="K272" s="74"/>
      <c r="L272" s="74"/>
      <c r="M272" s="74"/>
      <c r="N272" s="74"/>
      <c r="O272" s="74"/>
      <c r="P272" s="74"/>
      <c r="Q272" s="74"/>
      <c r="R272" s="74"/>
    </row>
    <row r="273" spans="1:18" s="73" customFormat="1" ht="11.25" customHeight="1" outlineLevel="2" x14ac:dyDescent="0.2">
      <c r="A273" s="84"/>
      <c r="B273" s="85" t="s">
        <v>118</v>
      </c>
      <c r="C273" s="86">
        <v>6539358.1200000001</v>
      </c>
      <c r="D273" s="94">
        <v>202</v>
      </c>
      <c r="E273" s="88">
        <v>0</v>
      </c>
      <c r="F273" s="89">
        <v>0</v>
      </c>
      <c r="G273" s="90">
        <f t="shared" ref="G273:H284" si="20">C273+E273</f>
        <v>6539358.1200000001</v>
      </c>
      <c r="H273" s="91">
        <f t="shared" si="20"/>
        <v>202</v>
      </c>
      <c r="K273" s="74"/>
      <c r="L273" s="74"/>
      <c r="M273" s="74"/>
      <c r="N273" s="74"/>
      <c r="O273" s="74"/>
      <c r="P273" s="74"/>
      <c r="Q273" s="74"/>
      <c r="R273" s="74"/>
    </row>
    <row r="274" spans="1:18" s="73" customFormat="1" ht="11.25" customHeight="1" outlineLevel="2" x14ac:dyDescent="0.2">
      <c r="A274" s="84"/>
      <c r="B274" s="85" t="s">
        <v>119</v>
      </c>
      <c r="C274" s="86">
        <v>6253533.4000000004</v>
      </c>
      <c r="D274" s="94">
        <v>202</v>
      </c>
      <c r="E274" s="88">
        <v>0</v>
      </c>
      <c r="F274" s="89">
        <v>0</v>
      </c>
      <c r="G274" s="90">
        <f t="shared" si="20"/>
        <v>6253533.4000000004</v>
      </c>
      <c r="H274" s="91">
        <f t="shared" si="20"/>
        <v>202</v>
      </c>
      <c r="K274" s="74"/>
      <c r="L274" s="74"/>
      <c r="M274" s="74"/>
      <c r="N274" s="74"/>
      <c r="O274" s="74"/>
      <c r="P274" s="74"/>
      <c r="Q274" s="74"/>
      <c r="R274" s="74"/>
    </row>
    <row r="275" spans="1:18" s="73" customFormat="1" ht="11.25" customHeight="1" outlineLevel="2" x14ac:dyDescent="0.2">
      <c r="A275" s="84"/>
      <c r="B275" s="85" t="s">
        <v>120</v>
      </c>
      <c r="C275" s="86">
        <v>6253533.4000000004</v>
      </c>
      <c r="D275" s="94">
        <v>202</v>
      </c>
      <c r="E275" s="88">
        <v>0</v>
      </c>
      <c r="F275" s="89">
        <v>0</v>
      </c>
      <c r="G275" s="90">
        <f t="shared" si="20"/>
        <v>6253533.4000000004</v>
      </c>
      <c r="H275" s="91">
        <f t="shared" si="20"/>
        <v>202</v>
      </c>
      <c r="K275" s="74"/>
      <c r="L275" s="74"/>
      <c r="M275" s="74"/>
      <c r="N275" s="74"/>
      <c r="O275" s="74"/>
      <c r="P275" s="74"/>
      <c r="Q275" s="74"/>
      <c r="R275" s="74"/>
    </row>
    <row r="276" spans="1:18" s="73" customFormat="1" ht="11.25" customHeight="1" outlineLevel="2" x14ac:dyDescent="0.2">
      <c r="A276" s="84"/>
      <c r="B276" s="85" t="s">
        <v>121</v>
      </c>
      <c r="C276" s="86">
        <v>6253533.4000000004</v>
      </c>
      <c r="D276" s="94">
        <v>202</v>
      </c>
      <c r="E276" s="88">
        <v>0</v>
      </c>
      <c r="F276" s="89">
        <v>0</v>
      </c>
      <c r="G276" s="90">
        <f t="shared" si="20"/>
        <v>6253533.4000000004</v>
      </c>
      <c r="H276" s="91">
        <f t="shared" si="20"/>
        <v>202</v>
      </c>
      <c r="K276" s="74"/>
      <c r="L276" s="74"/>
      <c r="M276" s="74"/>
      <c r="N276" s="74"/>
      <c r="O276" s="74"/>
      <c r="P276" s="74"/>
      <c r="Q276" s="74"/>
      <c r="R276" s="74"/>
    </row>
    <row r="277" spans="1:18" s="73" customFormat="1" ht="11.25" customHeight="1" outlineLevel="2" x14ac:dyDescent="0.2">
      <c r="A277" s="84"/>
      <c r="B277" s="85" t="s">
        <v>122</v>
      </c>
      <c r="C277" s="86">
        <v>6253533.4000000004</v>
      </c>
      <c r="D277" s="94">
        <v>202</v>
      </c>
      <c r="E277" s="88">
        <v>0</v>
      </c>
      <c r="F277" s="89">
        <v>0</v>
      </c>
      <c r="G277" s="90">
        <f t="shared" si="20"/>
        <v>6253533.4000000004</v>
      </c>
      <c r="H277" s="91">
        <f t="shared" si="20"/>
        <v>202</v>
      </c>
      <c r="K277" s="74"/>
      <c r="L277" s="74"/>
      <c r="M277" s="74"/>
      <c r="N277" s="74"/>
      <c r="O277" s="74"/>
      <c r="P277" s="74"/>
      <c r="Q277" s="74"/>
      <c r="R277" s="74"/>
    </row>
    <row r="278" spans="1:18" s="73" customFormat="1" ht="11.25" customHeight="1" outlineLevel="2" x14ac:dyDescent="0.2">
      <c r="A278" s="84"/>
      <c r="B278" s="85" t="s">
        <v>123</v>
      </c>
      <c r="C278" s="86">
        <v>6253533.4000000004</v>
      </c>
      <c r="D278" s="94">
        <v>202</v>
      </c>
      <c r="E278" s="88">
        <v>0</v>
      </c>
      <c r="F278" s="89">
        <v>0</v>
      </c>
      <c r="G278" s="90">
        <f t="shared" si="20"/>
        <v>6253533.4000000004</v>
      </c>
      <c r="H278" s="91">
        <f t="shared" si="20"/>
        <v>202</v>
      </c>
      <c r="K278" s="74"/>
      <c r="L278" s="74"/>
      <c r="M278" s="74"/>
      <c r="N278" s="74"/>
      <c r="O278" s="74"/>
      <c r="P278" s="74"/>
      <c r="Q278" s="74"/>
      <c r="R278" s="74"/>
    </row>
    <row r="279" spans="1:18" s="73" customFormat="1" ht="11.25" customHeight="1" outlineLevel="2" x14ac:dyDescent="0.2">
      <c r="A279" s="84"/>
      <c r="B279" s="85" t="s">
        <v>124</v>
      </c>
      <c r="C279" s="86">
        <v>6253533.4000000004</v>
      </c>
      <c r="D279" s="94">
        <v>202</v>
      </c>
      <c r="E279" s="88">
        <v>0</v>
      </c>
      <c r="F279" s="89">
        <v>0</v>
      </c>
      <c r="G279" s="90">
        <f t="shared" si="20"/>
        <v>6253533.4000000004</v>
      </c>
      <c r="H279" s="91">
        <f t="shared" si="20"/>
        <v>202</v>
      </c>
      <c r="K279" s="74"/>
      <c r="L279" s="74"/>
      <c r="M279" s="74"/>
      <c r="N279" s="74"/>
      <c r="O279" s="74"/>
      <c r="P279" s="74"/>
      <c r="Q279" s="74"/>
      <c r="R279" s="74"/>
    </row>
    <row r="280" spans="1:18" s="73" customFormat="1" ht="11.25" customHeight="1" outlineLevel="2" x14ac:dyDescent="0.2">
      <c r="A280" s="84"/>
      <c r="B280" s="85" t="s">
        <v>125</v>
      </c>
      <c r="C280" s="86">
        <v>6253533.4000000004</v>
      </c>
      <c r="D280" s="94">
        <v>202</v>
      </c>
      <c r="E280" s="88">
        <v>-2566842.0499999998</v>
      </c>
      <c r="F280" s="89">
        <v>-83</v>
      </c>
      <c r="G280" s="90">
        <f t="shared" si="20"/>
        <v>3686691.3500000006</v>
      </c>
      <c r="H280" s="91">
        <f t="shared" si="20"/>
        <v>119</v>
      </c>
      <c r="K280" s="74"/>
      <c r="L280" s="74"/>
      <c r="M280" s="74"/>
      <c r="N280" s="74"/>
      <c r="O280" s="74"/>
      <c r="P280" s="74"/>
      <c r="Q280" s="74"/>
      <c r="R280" s="74"/>
    </row>
    <row r="281" spans="1:18" s="73" customFormat="1" ht="11.25" customHeight="1" outlineLevel="2" x14ac:dyDescent="0.2">
      <c r="A281" s="84"/>
      <c r="B281" s="85" t="s">
        <v>126</v>
      </c>
      <c r="C281" s="86">
        <v>6253533.4000000004</v>
      </c>
      <c r="D281" s="94">
        <v>202</v>
      </c>
      <c r="E281" s="88">
        <v>0</v>
      </c>
      <c r="F281" s="89">
        <v>0</v>
      </c>
      <c r="G281" s="90">
        <f t="shared" si="20"/>
        <v>6253533.4000000004</v>
      </c>
      <c r="H281" s="91">
        <f t="shared" si="20"/>
        <v>202</v>
      </c>
      <c r="K281" s="74"/>
      <c r="L281" s="74"/>
      <c r="M281" s="74"/>
      <c r="N281" s="74"/>
      <c r="O281" s="74"/>
      <c r="P281" s="74"/>
      <c r="Q281" s="74"/>
      <c r="R281" s="74"/>
    </row>
    <row r="282" spans="1:18" s="73" customFormat="1" ht="11.25" customHeight="1" outlineLevel="2" x14ac:dyDescent="0.2">
      <c r="A282" s="84"/>
      <c r="B282" s="85" t="s">
        <v>127</v>
      </c>
      <c r="C282" s="86">
        <v>6253533.4000000004</v>
      </c>
      <c r="D282" s="94">
        <v>202</v>
      </c>
      <c r="E282" s="88">
        <v>0</v>
      </c>
      <c r="F282" s="89">
        <v>0</v>
      </c>
      <c r="G282" s="90">
        <f t="shared" si="20"/>
        <v>6253533.4000000004</v>
      </c>
      <c r="H282" s="91">
        <f t="shared" si="20"/>
        <v>202</v>
      </c>
      <c r="K282" s="74"/>
      <c r="L282" s="74"/>
      <c r="M282" s="74"/>
      <c r="N282" s="74"/>
      <c r="O282" s="74"/>
      <c r="P282" s="74"/>
      <c r="Q282" s="74"/>
      <c r="R282" s="74"/>
    </row>
    <row r="283" spans="1:18" s="73" customFormat="1" ht="11.25" customHeight="1" outlineLevel="2" x14ac:dyDescent="0.2">
      <c r="A283" s="84"/>
      <c r="B283" s="85" t="s">
        <v>128</v>
      </c>
      <c r="C283" s="86">
        <v>6253533.4000000004</v>
      </c>
      <c r="D283" s="94">
        <v>202</v>
      </c>
      <c r="E283" s="88">
        <v>0</v>
      </c>
      <c r="F283" s="89">
        <v>0</v>
      </c>
      <c r="G283" s="90">
        <f t="shared" si="20"/>
        <v>6253533.4000000004</v>
      </c>
      <c r="H283" s="91">
        <f t="shared" si="20"/>
        <v>202</v>
      </c>
      <c r="K283" s="74"/>
      <c r="L283" s="74"/>
      <c r="M283" s="74"/>
      <c r="N283" s="74"/>
      <c r="O283" s="74"/>
      <c r="P283" s="74"/>
      <c r="Q283" s="74"/>
      <c r="R283" s="74"/>
    </row>
    <row r="284" spans="1:18" s="73" customFormat="1" ht="11.25" customHeight="1" outlineLevel="2" x14ac:dyDescent="0.2">
      <c r="A284" s="84"/>
      <c r="B284" s="85" t="s">
        <v>129</v>
      </c>
      <c r="C284" s="86">
        <v>6383030</v>
      </c>
      <c r="D284" s="94">
        <v>206</v>
      </c>
      <c r="E284" s="88">
        <v>0</v>
      </c>
      <c r="F284" s="89">
        <v>0</v>
      </c>
      <c r="G284" s="90">
        <f t="shared" si="20"/>
        <v>6383030</v>
      </c>
      <c r="H284" s="91">
        <f t="shared" si="20"/>
        <v>206</v>
      </c>
      <c r="K284" s="74"/>
      <c r="L284" s="74"/>
      <c r="M284" s="74"/>
      <c r="N284" s="74"/>
      <c r="O284" s="74"/>
      <c r="P284" s="74"/>
      <c r="Q284" s="74"/>
      <c r="R284" s="74"/>
    </row>
    <row r="285" spans="1:18" s="73" customFormat="1" ht="11.25" customHeight="1" x14ac:dyDescent="0.2">
      <c r="A285" s="75" t="s">
        <v>180</v>
      </c>
      <c r="B285" s="144" t="s">
        <v>38</v>
      </c>
      <c r="C285" s="145"/>
      <c r="D285" s="145"/>
      <c r="E285" s="145"/>
      <c r="F285" s="145"/>
      <c r="G285" s="145"/>
      <c r="H285" s="146"/>
      <c r="K285" s="74"/>
      <c r="L285" s="74"/>
      <c r="M285" s="74"/>
      <c r="N285" s="74"/>
      <c r="O285" s="74"/>
      <c r="P285" s="74"/>
      <c r="Q285" s="74"/>
      <c r="R285" s="74"/>
    </row>
    <row r="286" spans="1:18" s="73" customFormat="1" ht="11.25" customHeight="1" outlineLevel="1" x14ac:dyDescent="0.2">
      <c r="A286" s="76"/>
      <c r="B286" s="77" t="s">
        <v>266</v>
      </c>
      <c r="C286" s="78">
        <v>70918406.480000004</v>
      </c>
      <c r="D286" s="79">
        <v>2440</v>
      </c>
      <c r="E286" s="80">
        <v>-1799056.5</v>
      </c>
      <c r="F286" s="81">
        <v>34</v>
      </c>
      <c r="G286" s="82">
        <f>C286+E286</f>
        <v>69119349.980000004</v>
      </c>
      <c r="H286" s="83">
        <f>D286+F286</f>
        <v>2474</v>
      </c>
      <c r="K286" s="74"/>
      <c r="L286" s="74"/>
      <c r="M286" s="74"/>
      <c r="N286" s="74"/>
      <c r="O286" s="74"/>
      <c r="P286" s="74"/>
      <c r="Q286" s="74"/>
      <c r="R286" s="74"/>
    </row>
    <row r="287" spans="1:18" s="73" customFormat="1" ht="11.25" customHeight="1" outlineLevel="2" x14ac:dyDescent="0.2">
      <c r="A287" s="84"/>
      <c r="B287" s="85" t="s">
        <v>118</v>
      </c>
      <c r="C287" s="86">
        <v>6146019.8799999999</v>
      </c>
      <c r="D287" s="94">
        <v>203</v>
      </c>
      <c r="E287" s="88">
        <v>0</v>
      </c>
      <c r="F287" s="89">
        <v>0</v>
      </c>
      <c r="G287" s="90">
        <f t="shared" ref="G287:H298" si="21">C287+E287</f>
        <v>6146019.8799999999</v>
      </c>
      <c r="H287" s="91">
        <f t="shared" si="21"/>
        <v>203</v>
      </c>
      <c r="K287" s="74"/>
      <c r="L287" s="74"/>
      <c r="M287" s="74"/>
      <c r="N287" s="74"/>
      <c r="O287" s="74"/>
      <c r="P287" s="74"/>
      <c r="Q287" s="74"/>
      <c r="R287" s="74"/>
    </row>
    <row r="288" spans="1:18" s="73" customFormat="1" ht="11.25" customHeight="1" outlineLevel="2" x14ac:dyDescent="0.2">
      <c r="A288" s="84"/>
      <c r="B288" s="85" t="s">
        <v>119</v>
      </c>
      <c r="C288" s="86">
        <v>5877389.5599999996</v>
      </c>
      <c r="D288" s="94">
        <v>203</v>
      </c>
      <c r="E288" s="88">
        <v>0</v>
      </c>
      <c r="F288" s="89">
        <v>0</v>
      </c>
      <c r="G288" s="90">
        <f t="shared" si="21"/>
        <v>5877389.5599999996</v>
      </c>
      <c r="H288" s="91">
        <f t="shared" si="21"/>
        <v>203</v>
      </c>
      <c r="K288" s="74"/>
      <c r="L288" s="74"/>
      <c r="M288" s="74"/>
      <c r="N288" s="74"/>
      <c r="O288" s="74"/>
      <c r="P288" s="74"/>
      <c r="Q288" s="74"/>
      <c r="R288" s="74"/>
    </row>
    <row r="289" spans="1:18" s="73" customFormat="1" ht="11.25" customHeight="1" outlineLevel="2" x14ac:dyDescent="0.2">
      <c r="A289" s="84"/>
      <c r="B289" s="85" t="s">
        <v>120</v>
      </c>
      <c r="C289" s="86">
        <v>5877389.5599999996</v>
      </c>
      <c r="D289" s="94">
        <v>203</v>
      </c>
      <c r="E289" s="88">
        <v>0</v>
      </c>
      <c r="F289" s="89">
        <v>0</v>
      </c>
      <c r="G289" s="90">
        <f t="shared" si="21"/>
        <v>5877389.5599999996</v>
      </c>
      <c r="H289" s="91">
        <f t="shared" si="21"/>
        <v>203</v>
      </c>
      <c r="K289" s="74"/>
      <c r="L289" s="74"/>
      <c r="M289" s="74"/>
      <c r="N289" s="74"/>
      <c r="O289" s="74"/>
      <c r="P289" s="74"/>
      <c r="Q289" s="74"/>
      <c r="R289" s="74"/>
    </row>
    <row r="290" spans="1:18" s="73" customFormat="1" ht="11.25" customHeight="1" outlineLevel="2" x14ac:dyDescent="0.2">
      <c r="A290" s="84"/>
      <c r="B290" s="85" t="s">
        <v>121</v>
      </c>
      <c r="C290" s="86">
        <v>5877389.5599999996</v>
      </c>
      <c r="D290" s="94">
        <v>203</v>
      </c>
      <c r="E290" s="88">
        <v>0</v>
      </c>
      <c r="F290" s="89">
        <v>0</v>
      </c>
      <c r="G290" s="90">
        <f t="shared" si="21"/>
        <v>5877389.5599999996</v>
      </c>
      <c r="H290" s="91">
        <f t="shared" si="21"/>
        <v>203</v>
      </c>
      <c r="K290" s="74"/>
      <c r="L290" s="74"/>
      <c r="M290" s="74"/>
      <c r="N290" s="74"/>
      <c r="O290" s="74"/>
      <c r="P290" s="74"/>
      <c r="Q290" s="74"/>
      <c r="R290" s="74"/>
    </row>
    <row r="291" spans="1:18" s="73" customFormat="1" ht="11.25" customHeight="1" outlineLevel="2" x14ac:dyDescent="0.2">
      <c r="A291" s="84"/>
      <c r="B291" s="85" t="s">
        <v>122</v>
      </c>
      <c r="C291" s="86">
        <v>5877389.5599999996</v>
      </c>
      <c r="D291" s="94">
        <v>203</v>
      </c>
      <c r="E291" s="88">
        <v>0</v>
      </c>
      <c r="F291" s="89">
        <v>0</v>
      </c>
      <c r="G291" s="90">
        <f t="shared" si="21"/>
        <v>5877389.5599999996</v>
      </c>
      <c r="H291" s="91">
        <f t="shared" si="21"/>
        <v>203</v>
      </c>
      <c r="K291" s="74"/>
      <c r="L291" s="74"/>
      <c r="M291" s="74"/>
      <c r="N291" s="74"/>
      <c r="O291" s="74"/>
      <c r="P291" s="74"/>
      <c r="Q291" s="74"/>
      <c r="R291" s="74"/>
    </row>
    <row r="292" spans="1:18" s="73" customFormat="1" ht="11.25" customHeight="1" outlineLevel="2" x14ac:dyDescent="0.2">
      <c r="A292" s="84"/>
      <c r="B292" s="85" t="s">
        <v>123</v>
      </c>
      <c r="C292" s="86">
        <v>5877389.5599999996</v>
      </c>
      <c r="D292" s="94">
        <v>203</v>
      </c>
      <c r="E292" s="88">
        <v>-1152812.5900000001</v>
      </c>
      <c r="F292" s="89">
        <v>-40</v>
      </c>
      <c r="G292" s="90">
        <f t="shared" si="21"/>
        <v>4724576.97</v>
      </c>
      <c r="H292" s="91">
        <f t="shared" si="21"/>
        <v>163</v>
      </c>
      <c r="K292" s="74"/>
      <c r="L292" s="74"/>
      <c r="M292" s="74"/>
      <c r="N292" s="74"/>
      <c r="O292" s="74"/>
      <c r="P292" s="74"/>
      <c r="Q292" s="74"/>
      <c r="R292" s="74"/>
    </row>
    <row r="293" spans="1:18" s="73" customFormat="1" ht="11.25" customHeight="1" outlineLevel="2" x14ac:dyDescent="0.2">
      <c r="A293" s="84"/>
      <c r="B293" s="85" t="s">
        <v>124</v>
      </c>
      <c r="C293" s="86">
        <v>5877389.5599999996</v>
      </c>
      <c r="D293" s="94">
        <v>203</v>
      </c>
      <c r="E293" s="88">
        <v>-62872.69</v>
      </c>
      <c r="F293" s="89">
        <v>-3</v>
      </c>
      <c r="G293" s="90">
        <f t="shared" si="21"/>
        <v>5814516.8699999992</v>
      </c>
      <c r="H293" s="91">
        <f t="shared" si="21"/>
        <v>200</v>
      </c>
      <c r="K293" s="74"/>
      <c r="L293" s="74"/>
      <c r="M293" s="74"/>
      <c r="N293" s="74"/>
      <c r="O293" s="74"/>
      <c r="P293" s="74"/>
      <c r="Q293" s="74"/>
      <c r="R293" s="74"/>
    </row>
    <row r="294" spans="1:18" s="73" customFormat="1" ht="11.25" customHeight="1" outlineLevel="2" x14ac:dyDescent="0.2">
      <c r="A294" s="84"/>
      <c r="B294" s="85" t="s">
        <v>125</v>
      </c>
      <c r="C294" s="86">
        <v>5877389.5599999996</v>
      </c>
      <c r="D294" s="94">
        <v>203</v>
      </c>
      <c r="E294" s="88">
        <v>-583371.22</v>
      </c>
      <c r="F294" s="89">
        <v>77</v>
      </c>
      <c r="G294" s="90">
        <f t="shared" si="21"/>
        <v>5294018.34</v>
      </c>
      <c r="H294" s="91">
        <f t="shared" si="21"/>
        <v>280</v>
      </c>
      <c r="K294" s="74"/>
      <c r="L294" s="74"/>
      <c r="M294" s="74"/>
      <c r="N294" s="74"/>
      <c r="O294" s="74"/>
      <c r="P294" s="74"/>
      <c r="Q294" s="74"/>
      <c r="R294" s="74"/>
    </row>
    <row r="295" spans="1:18" s="73" customFormat="1" ht="11.25" customHeight="1" outlineLevel="2" x14ac:dyDescent="0.2">
      <c r="A295" s="84"/>
      <c r="B295" s="85" t="s">
        <v>126</v>
      </c>
      <c r="C295" s="86">
        <v>5877389.5599999996</v>
      </c>
      <c r="D295" s="94">
        <v>203</v>
      </c>
      <c r="E295" s="88">
        <v>0</v>
      </c>
      <c r="F295" s="89">
        <v>0</v>
      </c>
      <c r="G295" s="90">
        <f t="shared" si="21"/>
        <v>5877389.5599999996</v>
      </c>
      <c r="H295" s="91">
        <f t="shared" si="21"/>
        <v>203</v>
      </c>
      <c r="K295" s="74"/>
      <c r="L295" s="74"/>
      <c r="M295" s="74"/>
      <c r="N295" s="74"/>
      <c r="O295" s="74"/>
      <c r="P295" s="74"/>
      <c r="Q295" s="74"/>
      <c r="R295" s="74"/>
    </row>
    <row r="296" spans="1:18" s="73" customFormat="1" ht="11.25" customHeight="1" outlineLevel="2" x14ac:dyDescent="0.2">
      <c r="A296" s="84"/>
      <c r="B296" s="85" t="s">
        <v>127</v>
      </c>
      <c r="C296" s="86">
        <v>5877389.5599999996</v>
      </c>
      <c r="D296" s="94">
        <v>203</v>
      </c>
      <c r="E296" s="88">
        <v>0</v>
      </c>
      <c r="F296" s="89">
        <v>0</v>
      </c>
      <c r="G296" s="90">
        <f t="shared" si="21"/>
        <v>5877389.5599999996</v>
      </c>
      <c r="H296" s="91">
        <f t="shared" si="21"/>
        <v>203</v>
      </c>
      <c r="K296" s="74"/>
      <c r="L296" s="74"/>
      <c r="M296" s="74"/>
      <c r="N296" s="74"/>
      <c r="O296" s="74"/>
      <c r="P296" s="74"/>
      <c r="Q296" s="74"/>
      <c r="R296" s="74"/>
    </row>
    <row r="297" spans="1:18" s="73" customFormat="1" ht="11.25" customHeight="1" outlineLevel="2" x14ac:dyDescent="0.2">
      <c r="A297" s="84"/>
      <c r="B297" s="85" t="s">
        <v>128</v>
      </c>
      <c r="C297" s="86">
        <v>5877389.5599999996</v>
      </c>
      <c r="D297" s="94">
        <v>203</v>
      </c>
      <c r="E297" s="88">
        <v>0</v>
      </c>
      <c r="F297" s="89">
        <v>0</v>
      </c>
      <c r="G297" s="90">
        <f t="shared" si="21"/>
        <v>5877389.5599999996</v>
      </c>
      <c r="H297" s="91">
        <f t="shared" si="21"/>
        <v>203</v>
      </c>
      <c r="K297" s="74"/>
      <c r="L297" s="74"/>
      <c r="M297" s="74"/>
      <c r="N297" s="74"/>
      <c r="O297" s="74"/>
      <c r="P297" s="74"/>
      <c r="Q297" s="74"/>
      <c r="R297" s="74"/>
    </row>
    <row r="298" spans="1:18" s="73" customFormat="1" ht="11.25" customHeight="1" outlineLevel="2" x14ac:dyDescent="0.2">
      <c r="A298" s="84"/>
      <c r="B298" s="85" t="s">
        <v>129</v>
      </c>
      <c r="C298" s="86">
        <v>5998491</v>
      </c>
      <c r="D298" s="94">
        <v>207</v>
      </c>
      <c r="E298" s="88">
        <v>0</v>
      </c>
      <c r="F298" s="89">
        <v>0</v>
      </c>
      <c r="G298" s="90">
        <f t="shared" si="21"/>
        <v>5998491</v>
      </c>
      <c r="H298" s="91">
        <f t="shared" si="21"/>
        <v>207</v>
      </c>
      <c r="K298" s="74"/>
      <c r="L298" s="74"/>
      <c r="M298" s="74"/>
      <c r="N298" s="74"/>
      <c r="O298" s="74"/>
      <c r="P298" s="74"/>
      <c r="Q298" s="74"/>
      <c r="R298" s="74"/>
    </row>
    <row r="299" spans="1:18" s="73" customFormat="1" ht="11.25" customHeight="1" x14ac:dyDescent="0.2">
      <c r="A299" s="75" t="s">
        <v>181</v>
      </c>
      <c r="B299" s="144" t="s">
        <v>39</v>
      </c>
      <c r="C299" s="145"/>
      <c r="D299" s="145"/>
      <c r="E299" s="145"/>
      <c r="F299" s="145"/>
      <c r="G299" s="145"/>
      <c r="H299" s="146"/>
      <c r="K299" s="74"/>
      <c r="L299" s="74"/>
      <c r="M299" s="74"/>
      <c r="N299" s="74"/>
      <c r="O299" s="74"/>
      <c r="P299" s="74"/>
      <c r="Q299" s="74"/>
      <c r="R299" s="74"/>
    </row>
    <row r="300" spans="1:18" s="73" customFormat="1" ht="11.25" customHeight="1" outlineLevel="1" x14ac:dyDescent="0.2">
      <c r="A300" s="76"/>
      <c r="B300" s="77" t="s">
        <v>266</v>
      </c>
      <c r="C300" s="78">
        <v>59891688.869999997</v>
      </c>
      <c r="D300" s="79">
        <v>2081</v>
      </c>
      <c r="E300" s="80">
        <v>-3277621.03</v>
      </c>
      <c r="F300" s="81">
        <v>-61</v>
      </c>
      <c r="G300" s="82">
        <f>C300+E300</f>
        <v>56614067.839999996</v>
      </c>
      <c r="H300" s="83">
        <f>D300+F300</f>
        <v>2020</v>
      </c>
      <c r="K300" s="74"/>
      <c r="L300" s="74"/>
      <c r="M300" s="74"/>
      <c r="N300" s="74"/>
      <c r="O300" s="74"/>
      <c r="P300" s="74"/>
      <c r="Q300" s="74"/>
      <c r="R300" s="74"/>
    </row>
    <row r="301" spans="1:18" s="73" customFormat="1" ht="11.25" customHeight="1" outlineLevel="2" x14ac:dyDescent="0.2">
      <c r="A301" s="84"/>
      <c r="B301" s="85" t="s">
        <v>118</v>
      </c>
      <c r="C301" s="86">
        <v>5186439.66</v>
      </c>
      <c r="D301" s="94">
        <v>173</v>
      </c>
      <c r="E301" s="88">
        <v>0</v>
      </c>
      <c r="F301" s="89">
        <v>0</v>
      </c>
      <c r="G301" s="90">
        <f t="shared" ref="G301:H312" si="22">C301+E301</f>
        <v>5186439.66</v>
      </c>
      <c r="H301" s="91">
        <f t="shared" si="22"/>
        <v>173</v>
      </c>
      <c r="K301" s="74"/>
      <c r="L301" s="74"/>
      <c r="M301" s="74"/>
      <c r="N301" s="74"/>
      <c r="O301" s="74"/>
      <c r="P301" s="74"/>
      <c r="Q301" s="74"/>
      <c r="R301" s="74"/>
    </row>
    <row r="302" spans="1:18" s="73" customFormat="1" ht="11.25" customHeight="1" outlineLevel="2" x14ac:dyDescent="0.2">
      <c r="A302" s="84"/>
      <c r="B302" s="85" t="s">
        <v>119</v>
      </c>
      <c r="C302" s="86">
        <v>4959577.22</v>
      </c>
      <c r="D302" s="94">
        <v>173</v>
      </c>
      <c r="E302" s="88">
        <v>0</v>
      </c>
      <c r="F302" s="89">
        <v>0</v>
      </c>
      <c r="G302" s="90">
        <f t="shared" si="22"/>
        <v>4959577.22</v>
      </c>
      <c r="H302" s="91">
        <f t="shared" si="22"/>
        <v>173</v>
      </c>
      <c r="K302" s="74"/>
      <c r="L302" s="74"/>
      <c r="M302" s="74"/>
      <c r="N302" s="74"/>
      <c r="O302" s="74"/>
      <c r="P302" s="74"/>
      <c r="Q302" s="74"/>
      <c r="R302" s="74"/>
    </row>
    <row r="303" spans="1:18" s="73" customFormat="1" ht="11.25" customHeight="1" outlineLevel="2" x14ac:dyDescent="0.2">
      <c r="A303" s="84"/>
      <c r="B303" s="85" t="s">
        <v>120</v>
      </c>
      <c r="C303" s="86">
        <v>4959577.22</v>
      </c>
      <c r="D303" s="94">
        <v>173</v>
      </c>
      <c r="E303" s="88">
        <v>0</v>
      </c>
      <c r="F303" s="89">
        <v>0</v>
      </c>
      <c r="G303" s="90">
        <f t="shared" si="22"/>
        <v>4959577.22</v>
      </c>
      <c r="H303" s="91">
        <f t="shared" si="22"/>
        <v>173</v>
      </c>
      <c r="K303" s="74"/>
      <c r="L303" s="74"/>
      <c r="M303" s="74"/>
      <c r="N303" s="74"/>
      <c r="O303" s="74"/>
      <c r="P303" s="74"/>
      <c r="Q303" s="74"/>
      <c r="R303" s="74"/>
    </row>
    <row r="304" spans="1:18" s="73" customFormat="1" ht="11.25" customHeight="1" outlineLevel="2" x14ac:dyDescent="0.2">
      <c r="A304" s="84"/>
      <c r="B304" s="85" t="s">
        <v>121</v>
      </c>
      <c r="C304" s="86">
        <v>4959577.22</v>
      </c>
      <c r="D304" s="94">
        <v>173</v>
      </c>
      <c r="E304" s="88">
        <v>0</v>
      </c>
      <c r="F304" s="89">
        <v>0</v>
      </c>
      <c r="G304" s="90">
        <f t="shared" si="22"/>
        <v>4959577.22</v>
      </c>
      <c r="H304" s="91">
        <f t="shared" si="22"/>
        <v>173</v>
      </c>
      <c r="K304" s="74"/>
      <c r="L304" s="74"/>
      <c r="M304" s="74"/>
      <c r="N304" s="74"/>
      <c r="O304" s="74"/>
      <c r="P304" s="74"/>
      <c r="Q304" s="74"/>
      <c r="R304" s="74"/>
    </row>
    <row r="305" spans="1:18" s="73" customFormat="1" ht="11.25" customHeight="1" outlineLevel="2" x14ac:dyDescent="0.2">
      <c r="A305" s="84"/>
      <c r="B305" s="85" t="s">
        <v>122</v>
      </c>
      <c r="C305" s="86">
        <v>4959577.22</v>
      </c>
      <c r="D305" s="94">
        <v>173</v>
      </c>
      <c r="E305" s="88">
        <v>0</v>
      </c>
      <c r="F305" s="89">
        <v>0</v>
      </c>
      <c r="G305" s="90">
        <f t="shared" si="22"/>
        <v>4959577.22</v>
      </c>
      <c r="H305" s="91">
        <f t="shared" si="22"/>
        <v>173</v>
      </c>
      <c r="K305" s="74"/>
      <c r="L305" s="74"/>
      <c r="M305" s="74"/>
      <c r="N305" s="74"/>
      <c r="O305" s="74"/>
      <c r="P305" s="74"/>
      <c r="Q305" s="74"/>
      <c r="R305" s="74"/>
    </row>
    <row r="306" spans="1:18" s="73" customFormat="1" ht="11.25" customHeight="1" outlineLevel="2" x14ac:dyDescent="0.2">
      <c r="A306" s="84"/>
      <c r="B306" s="85" t="s">
        <v>123</v>
      </c>
      <c r="C306" s="86">
        <v>4959577.22</v>
      </c>
      <c r="D306" s="94">
        <v>173</v>
      </c>
      <c r="E306" s="88">
        <v>-526353.42999999947</v>
      </c>
      <c r="F306" s="89">
        <v>0</v>
      </c>
      <c r="G306" s="90">
        <f t="shared" si="22"/>
        <v>4433223.79</v>
      </c>
      <c r="H306" s="91">
        <f t="shared" si="22"/>
        <v>173</v>
      </c>
      <c r="K306" s="74"/>
      <c r="L306" s="74"/>
      <c r="M306" s="74"/>
      <c r="N306" s="74"/>
      <c r="O306" s="74"/>
      <c r="P306" s="74"/>
      <c r="Q306" s="74"/>
      <c r="R306" s="74"/>
    </row>
    <row r="307" spans="1:18" s="73" customFormat="1" ht="11.25" customHeight="1" outlineLevel="2" x14ac:dyDescent="0.2">
      <c r="A307" s="84"/>
      <c r="B307" s="85" t="s">
        <v>124</v>
      </c>
      <c r="C307" s="86">
        <v>4959577.22</v>
      </c>
      <c r="D307" s="94">
        <v>173</v>
      </c>
      <c r="E307" s="88">
        <v>0</v>
      </c>
      <c r="F307" s="89">
        <v>0</v>
      </c>
      <c r="G307" s="90">
        <f t="shared" si="22"/>
        <v>4959577.22</v>
      </c>
      <c r="H307" s="91">
        <f t="shared" si="22"/>
        <v>173</v>
      </c>
      <c r="K307" s="74"/>
      <c r="L307" s="74"/>
      <c r="M307" s="74"/>
      <c r="N307" s="74"/>
      <c r="O307" s="74"/>
      <c r="P307" s="74"/>
      <c r="Q307" s="74"/>
      <c r="R307" s="74"/>
    </row>
    <row r="308" spans="1:18" s="73" customFormat="1" ht="11.25" customHeight="1" outlineLevel="2" x14ac:dyDescent="0.2">
      <c r="A308" s="84"/>
      <c r="B308" s="85" t="s">
        <v>125</v>
      </c>
      <c r="C308" s="86">
        <v>4959577.22</v>
      </c>
      <c r="D308" s="94">
        <v>173</v>
      </c>
      <c r="E308" s="88">
        <v>-2751267.6000000006</v>
      </c>
      <c r="F308" s="89">
        <v>-61</v>
      </c>
      <c r="G308" s="90">
        <f t="shared" si="22"/>
        <v>2208309.6199999992</v>
      </c>
      <c r="H308" s="91">
        <f t="shared" si="22"/>
        <v>112</v>
      </c>
      <c r="K308" s="74"/>
      <c r="L308" s="74"/>
      <c r="M308" s="74"/>
      <c r="N308" s="74"/>
      <c r="O308" s="74"/>
      <c r="P308" s="74"/>
      <c r="Q308" s="74"/>
      <c r="R308" s="74"/>
    </row>
    <row r="309" spans="1:18" s="73" customFormat="1" ht="11.25" customHeight="1" outlineLevel="2" x14ac:dyDescent="0.2">
      <c r="A309" s="84"/>
      <c r="B309" s="85" t="s">
        <v>126</v>
      </c>
      <c r="C309" s="86">
        <v>4959577.22</v>
      </c>
      <c r="D309" s="94">
        <v>173</v>
      </c>
      <c r="E309" s="88">
        <v>0</v>
      </c>
      <c r="F309" s="89">
        <v>0</v>
      </c>
      <c r="G309" s="90">
        <f t="shared" si="22"/>
        <v>4959577.22</v>
      </c>
      <c r="H309" s="91">
        <f t="shared" si="22"/>
        <v>173</v>
      </c>
      <c r="K309" s="74"/>
      <c r="L309" s="74"/>
      <c r="M309" s="74"/>
      <c r="N309" s="74"/>
      <c r="O309" s="74"/>
      <c r="P309" s="74"/>
      <c r="Q309" s="74"/>
      <c r="R309" s="74"/>
    </row>
    <row r="310" spans="1:18" s="73" customFormat="1" ht="11.25" customHeight="1" outlineLevel="2" x14ac:dyDescent="0.2">
      <c r="A310" s="84"/>
      <c r="B310" s="85" t="s">
        <v>127</v>
      </c>
      <c r="C310" s="86">
        <v>4959577.22</v>
      </c>
      <c r="D310" s="94">
        <v>173</v>
      </c>
      <c r="E310" s="88">
        <v>0</v>
      </c>
      <c r="F310" s="89">
        <v>0</v>
      </c>
      <c r="G310" s="90">
        <f t="shared" si="22"/>
        <v>4959577.22</v>
      </c>
      <c r="H310" s="91">
        <f t="shared" si="22"/>
        <v>173</v>
      </c>
      <c r="K310" s="74"/>
      <c r="L310" s="74"/>
      <c r="M310" s="74"/>
      <c r="N310" s="74"/>
      <c r="O310" s="74"/>
      <c r="P310" s="74"/>
      <c r="Q310" s="74"/>
      <c r="R310" s="74"/>
    </row>
    <row r="311" spans="1:18" s="73" customFormat="1" ht="11.25" customHeight="1" outlineLevel="2" x14ac:dyDescent="0.2">
      <c r="A311" s="84"/>
      <c r="B311" s="85" t="s">
        <v>128</v>
      </c>
      <c r="C311" s="86">
        <v>4959577.22</v>
      </c>
      <c r="D311" s="94">
        <v>173</v>
      </c>
      <c r="E311" s="88">
        <v>0</v>
      </c>
      <c r="F311" s="89">
        <v>0</v>
      </c>
      <c r="G311" s="90">
        <f t="shared" si="22"/>
        <v>4959577.22</v>
      </c>
      <c r="H311" s="91">
        <f t="shared" si="22"/>
        <v>173</v>
      </c>
      <c r="K311" s="74"/>
      <c r="L311" s="74"/>
      <c r="M311" s="74"/>
      <c r="N311" s="74"/>
      <c r="O311" s="74"/>
      <c r="P311" s="74"/>
      <c r="Q311" s="74"/>
      <c r="R311" s="74"/>
    </row>
    <row r="312" spans="1:18" s="73" customFormat="1" ht="11.25" customHeight="1" outlineLevel="2" x14ac:dyDescent="0.2">
      <c r="A312" s="84"/>
      <c r="B312" s="85" t="s">
        <v>129</v>
      </c>
      <c r="C312" s="86">
        <v>5109477.01</v>
      </c>
      <c r="D312" s="94">
        <v>178</v>
      </c>
      <c r="E312" s="88">
        <v>0</v>
      </c>
      <c r="F312" s="89">
        <v>0</v>
      </c>
      <c r="G312" s="90">
        <f t="shared" si="22"/>
        <v>5109477.01</v>
      </c>
      <c r="H312" s="91">
        <f t="shared" si="22"/>
        <v>178</v>
      </c>
      <c r="K312" s="74"/>
      <c r="L312" s="74"/>
      <c r="M312" s="74"/>
      <c r="N312" s="74"/>
      <c r="O312" s="74"/>
      <c r="P312" s="74"/>
      <c r="Q312" s="74"/>
      <c r="R312" s="74"/>
    </row>
    <row r="313" spans="1:18" s="73" customFormat="1" ht="11.25" customHeight="1" x14ac:dyDescent="0.2">
      <c r="A313" s="75" t="s">
        <v>182</v>
      </c>
      <c r="B313" s="144" t="s">
        <v>40</v>
      </c>
      <c r="C313" s="145"/>
      <c r="D313" s="145"/>
      <c r="E313" s="145"/>
      <c r="F313" s="145"/>
      <c r="G313" s="145"/>
      <c r="H313" s="146"/>
      <c r="K313" s="74"/>
      <c r="L313" s="74"/>
      <c r="M313" s="74"/>
      <c r="N313" s="74"/>
      <c r="O313" s="74"/>
      <c r="P313" s="74"/>
      <c r="Q313" s="74"/>
      <c r="R313" s="74"/>
    </row>
    <row r="314" spans="1:18" s="73" customFormat="1" ht="11.25" customHeight="1" outlineLevel="1" x14ac:dyDescent="0.2">
      <c r="A314" s="76"/>
      <c r="B314" s="77" t="s">
        <v>266</v>
      </c>
      <c r="C314" s="78">
        <v>77799875.75</v>
      </c>
      <c r="D314" s="79">
        <v>2449</v>
      </c>
      <c r="E314" s="80">
        <v>-2045350.86</v>
      </c>
      <c r="F314" s="81">
        <v>101</v>
      </c>
      <c r="G314" s="82">
        <f>C314+E314</f>
        <v>75754524.890000001</v>
      </c>
      <c r="H314" s="83">
        <f>D314+F314</f>
        <v>2550</v>
      </c>
      <c r="K314" s="74"/>
      <c r="L314" s="74"/>
      <c r="M314" s="74"/>
      <c r="N314" s="74"/>
      <c r="O314" s="74"/>
      <c r="P314" s="74"/>
      <c r="Q314" s="74"/>
      <c r="R314" s="74"/>
    </row>
    <row r="315" spans="1:18" s="73" customFormat="1" ht="11.25" customHeight="1" outlineLevel="2" x14ac:dyDescent="0.2">
      <c r="A315" s="84"/>
      <c r="B315" s="85" t="s">
        <v>118</v>
      </c>
      <c r="C315" s="86">
        <v>6199417.5800000001</v>
      </c>
      <c r="D315" s="94">
        <v>216</v>
      </c>
      <c r="E315" s="88">
        <v>0</v>
      </c>
      <c r="F315" s="89">
        <v>0</v>
      </c>
      <c r="G315" s="90">
        <f t="shared" ref="G315:H326" si="23">C315+E315</f>
        <v>6199417.5800000001</v>
      </c>
      <c r="H315" s="91">
        <f t="shared" si="23"/>
        <v>216</v>
      </c>
      <c r="K315" s="74"/>
      <c r="L315" s="74"/>
      <c r="M315" s="74"/>
      <c r="N315" s="74"/>
      <c r="O315" s="74"/>
      <c r="P315" s="74"/>
      <c r="Q315" s="74"/>
      <c r="R315" s="74"/>
    </row>
    <row r="316" spans="1:18" s="73" customFormat="1" ht="11.25" customHeight="1" outlineLevel="2" x14ac:dyDescent="0.2">
      <c r="A316" s="84"/>
      <c r="B316" s="85" t="s">
        <v>119</v>
      </c>
      <c r="C316" s="86">
        <v>7040375.5800000001</v>
      </c>
      <c r="D316" s="94">
        <v>193</v>
      </c>
      <c r="E316" s="88">
        <v>0</v>
      </c>
      <c r="F316" s="89">
        <v>0</v>
      </c>
      <c r="G316" s="90">
        <f t="shared" si="23"/>
        <v>7040375.5800000001</v>
      </c>
      <c r="H316" s="91">
        <f t="shared" si="23"/>
        <v>193</v>
      </c>
      <c r="K316" s="74"/>
      <c r="L316" s="74"/>
      <c r="M316" s="74"/>
      <c r="N316" s="74"/>
      <c r="O316" s="74"/>
      <c r="P316" s="74"/>
      <c r="Q316" s="74"/>
      <c r="R316" s="74"/>
    </row>
    <row r="317" spans="1:18" s="73" customFormat="1" ht="11.25" customHeight="1" outlineLevel="2" x14ac:dyDescent="0.2">
      <c r="A317" s="84"/>
      <c r="B317" s="85" t="s">
        <v>120</v>
      </c>
      <c r="C317" s="86">
        <v>6456008.2800000003</v>
      </c>
      <c r="D317" s="94">
        <v>204</v>
      </c>
      <c r="E317" s="88">
        <v>0</v>
      </c>
      <c r="F317" s="89">
        <v>0</v>
      </c>
      <c r="G317" s="90">
        <f t="shared" si="23"/>
        <v>6456008.2800000003</v>
      </c>
      <c r="H317" s="91">
        <f t="shared" si="23"/>
        <v>204</v>
      </c>
      <c r="K317" s="74"/>
      <c r="L317" s="74"/>
      <c r="M317" s="74"/>
      <c r="N317" s="74"/>
      <c r="O317" s="74"/>
      <c r="P317" s="74"/>
      <c r="Q317" s="74"/>
      <c r="R317" s="74"/>
    </row>
    <row r="318" spans="1:18" s="73" customFormat="1" ht="11.25" customHeight="1" outlineLevel="2" x14ac:dyDescent="0.2">
      <c r="A318" s="84"/>
      <c r="B318" s="85" t="s">
        <v>121</v>
      </c>
      <c r="C318" s="86">
        <v>6456008.2800000003</v>
      </c>
      <c r="D318" s="94">
        <v>204</v>
      </c>
      <c r="E318" s="88">
        <v>0</v>
      </c>
      <c r="F318" s="89">
        <v>0</v>
      </c>
      <c r="G318" s="90">
        <f t="shared" si="23"/>
        <v>6456008.2800000003</v>
      </c>
      <c r="H318" s="91">
        <f t="shared" si="23"/>
        <v>204</v>
      </c>
      <c r="K318" s="74"/>
      <c r="L318" s="74"/>
      <c r="M318" s="74"/>
      <c r="N318" s="74"/>
      <c r="O318" s="74"/>
      <c r="P318" s="74"/>
      <c r="Q318" s="74"/>
      <c r="R318" s="74"/>
    </row>
    <row r="319" spans="1:18" s="73" customFormat="1" ht="11.25" customHeight="1" outlineLevel="2" x14ac:dyDescent="0.2">
      <c r="A319" s="84"/>
      <c r="B319" s="85" t="s">
        <v>122</v>
      </c>
      <c r="C319" s="86">
        <v>6456008.2800000003</v>
      </c>
      <c r="D319" s="94">
        <v>204</v>
      </c>
      <c r="E319" s="88">
        <v>0</v>
      </c>
      <c r="F319" s="89">
        <v>0</v>
      </c>
      <c r="G319" s="90">
        <f t="shared" si="23"/>
        <v>6456008.2800000003</v>
      </c>
      <c r="H319" s="91">
        <f t="shared" si="23"/>
        <v>204</v>
      </c>
      <c r="K319" s="74"/>
      <c r="L319" s="74"/>
      <c r="M319" s="74"/>
      <c r="N319" s="74"/>
      <c r="O319" s="74"/>
      <c r="P319" s="74"/>
      <c r="Q319" s="74"/>
      <c r="R319" s="74"/>
    </row>
    <row r="320" spans="1:18" s="73" customFormat="1" ht="11.25" customHeight="1" outlineLevel="2" x14ac:dyDescent="0.2">
      <c r="A320" s="84"/>
      <c r="B320" s="85" t="s">
        <v>123</v>
      </c>
      <c r="C320" s="86">
        <v>6456008.2800000003</v>
      </c>
      <c r="D320" s="94">
        <v>204</v>
      </c>
      <c r="E320" s="88">
        <v>0</v>
      </c>
      <c r="F320" s="89">
        <v>0</v>
      </c>
      <c r="G320" s="90">
        <f t="shared" si="23"/>
        <v>6456008.2800000003</v>
      </c>
      <c r="H320" s="91">
        <f t="shared" si="23"/>
        <v>204</v>
      </c>
      <c r="K320" s="74"/>
      <c r="L320" s="74"/>
      <c r="M320" s="74"/>
      <c r="N320" s="74"/>
      <c r="O320" s="74"/>
      <c r="P320" s="74"/>
      <c r="Q320" s="74"/>
      <c r="R320" s="74"/>
    </row>
    <row r="321" spans="1:18" s="73" customFormat="1" ht="11.25" customHeight="1" outlineLevel="2" x14ac:dyDescent="0.2">
      <c r="A321" s="84"/>
      <c r="B321" s="85" t="s">
        <v>124</v>
      </c>
      <c r="C321" s="86">
        <v>6456008.2800000003</v>
      </c>
      <c r="D321" s="94">
        <v>204</v>
      </c>
      <c r="E321" s="88">
        <v>0</v>
      </c>
      <c r="F321" s="89">
        <v>0</v>
      </c>
      <c r="G321" s="90">
        <f t="shared" si="23"/>
        <v>6456008.2800000003</v>
      </c>
      <c r="H321" s="91">
        <f t="shared" si="23"/>
        <v>204</v>
      </c>
      <c r="K321" s="74"/>
      <c r="L321" s="74"/>
      <c r="M321" s="74"/>
      <c r="N321" s="74"/>
      <c r="O321" s="74"/>
      <c r="P321" s="74"/>
      <c r="Q321" s="74"/>
      <c r="R321" s="74"/>
    </row>
    <row r="322" spans="1:18" s="73" customFormat="1" ht="11.25" customHeight="1" outlineLevel="2" x14ac:dyDescent="0.2">
      <c r="A322" s="84"/>
      <c r="B322" s="85" t="s">
        <v>125</v>
      </c>
      <c r="C322" s="86">
        <v>6456008.2800000003</v>
      </c>
      <c r="D322" s="94">
        <v>204</v>
      </c>
      <c r="E322" s="88">
        <v>-2045350.86</v>
      </c>
      <c r="F322" s="89">
        <v>101</v>
      </c>
      <c r="G322" s="90">
        <f t="shared" si="23"/>
        <v>4410657.42</v>
      </c>
      <c r="H322" s="91">
        <f t="shared" si="23"/>
        <v>305</v>
      </c>
      <c r="K322" s="74"/>
      <c r="L322" s="74"/>
      <c r="M322" s="74"/>
      <c r="N322" s="74"/>
      <c r="O322" s="74"/>
      <c r="P322" s="74"/>
      <c r="Q322" s="74"/>
      <c r="R322" s="74"/>
    </row>
    <row r="323" spans="1:18" s="73" customFormat="1" ht="11.25" customHeight="1" outlineLevel="2" x14ac:dyDescent="0.2">
      <c r="A323" s="84"/>
      <c r="B323" s="85" t="s">
        <v>126</v>
      </c>
      <c r="C323" s="86">
        <v>6456008.2800000003</v>
      </c>
      <c r="D323" s="94">
        <v>204</v>
      </c>
      <c r="E323" s="88">
        <v>0</v>
      </c>
      <c r="F323" s="89">
        <v>0</v>
      </c>
      <c r="G323" s="90">
        <f t="shared" si="23"/>
        <v>6456008.2800000003</v>
      </c>
      <c r="H323" s="91">
        <f t="shared" si="23"/>
        <v>204</v>
      </c>
      <c r="K323" s="74"/>
      <c r="L323" s="74"/>
      <c r="M323" s="74"/>
      <c r="N323" s="74"/>
      <c r="O323" s="74"/>
      <c r="P323" s="74"/>
      <c r="Q323" s="74"/>
      <c r="R323" s="74"/>
    </row>
    <row r="324" spans="1:18" s="73" customFormat="1" ht="11.25" customHeight="1" outlineLevel="2" x14ac:dyDescent="0.2">
      <c r="A324" s="84"/>
      <c r="B324" s="85" t="s">
        <v>127</v>
      </c>
      <c r="C324" s="86">
        <v>6456008.2800000003</v>
      </c>
      <c r="D324" s="94">
        <v>204</v>
      </c>
      <c r="E324" s="88">
        <v>0</v>
      </c>
      <c r="F324" s="89">
        <v>0</v>
      </c>
      <c r="G324" s="90">
        <f t="shared" si="23"/>
        <v>6456008.2800000003</v>
      </c>
      <c r="H324" s="91">
        <f t="shared" si="23"/>
        <v>204</v>
      </c>
      <c r="K324" s="74"/>
      <c r="L324" s="74"/>
      <c r="M324" s="74"/>
      <c r="N324" s="74"/>
      <c r="O324" s="74"/>
      <c r="P324" s="74"/>
      <c r="Q324" s="74"/>
      <c r="R324" s="74"/>
    </row>
    <row r="325" spans="1:18" s="73" customFormat="1" ht="11.25" customHeight="1" outlineLevel="2" x14ac:dyDescent="0.2">
      <c r="A325" s="84"/>
      <c r="B325" s="85" t="s">
        <v>128</v>
      </c>
      <c r="C325" s="86">
        <v>6456008.2800000003</v>
      </c>
      <c r="D325" s="94">
        <v>204</v>
      </c>
      <c r="E325" s="88">
        <v>0</v>
      </c>
      <c r="F325" s="89">
        <v>0</v>
      </c>
      <c r="G325" s="90">
        <f t="shared" si="23"/>
        <v>6456008.2800000003</v>
      </c>
      <c r="H325" s="91">
        <f t="shared" si="23"/>
        <v>204</v>
      </c>
      <c r="K325" s="74"/>
      <c r="L325" s="74"/>
      <c r="M325" s="74"/>
      <c r="N325" s="74"/>
      <c r="O325" s="74"/>
      <c r="P325" s="74"/>
      <c r="Q325" s="74"/>
      <c r="R325" s="74"/>
    </row>
    <row r="326" spans="1:18" s="73" customFormat="1" ht="11.25" customHeight="1" outlineLevel="2" x14ac:dyDescent="0.2">
      <c r="A326" s="84"/>
      <c r="B326" s="85" t="s">
        <v>129</v>
      </c>
      <c r="C326" s="86">
        <v>6456008.0700000003</v>
      </c>
      <c r="D326" s="94">
        <v>204</v>
      </c>
      <c r="E326" s="88">
        <v>0</v>
      </c>
      <c r="F326" s="89">
        <v>0</v>
      </c>
      <c r="G326" s="90">
        <f t="shared" si="23"/>
        <v>6456008.0700000003</v>
      </c>
      <c r="H326" s="91">
        <f t="shared" si="23"/>
        <v>204</v>
      </c>
      <c r="K326" s="74"/>
      <c r="L326" s="74"/>
      <c r="M326" s="74"/>
      <c r="N326" s="74"/>
      <c r="O326" s="74"/>
      <c r="P326" s="74"/>
      <c r="Q326" s="74"/>
      <c r="R326" s="74"/>
    </row>
    <row r="327" spans="1:18" s="73" customFormat="1" ht="14.25" customHeight="1" x14ac:dyDescent="0.2">
      <c r="A327" s="75" t="s">
        <v>184</v>
      </c>
      <c r="B327" s="144" t="s">
        <v>268</v>
      </c>
      <c r="C327" s="145"/>
      <c r="D327" s="145"/>
      <c r="E327" s="145"/>
      <c r="F327" s="145"/>
      <c r="G327" s="145"/>
      <c r="H327" s="146"/>
      <c r="K327" s="74"/>
      <c r="L327" s="74"/>
      <c r="M327" s="74"/>
      <c r="N327" s="74"/>
      <c r="O327" s="74"/>
      <c r="P327" s="74"/>
      <c r="Q327" s="74"/>
      <c r="R327" s="74"/>
    </row>
    <row r="328" spans="1:18" s="73" customFormat="1" ht="11.25" customHeight="1" outlineLevel="1" x14ac:dyDescent="0.2">
      <c r="A328" s="76"/>
      <c r="B328" s="77" t="s">
        <v>266</v>
      </c>
      <c r="C328" s="78">
        <v>125809711.52</v>
      </c>
      <c r="D328" s="79">
        <v>3743</v>
      </c>
      <c r="E328" s="80">
        <v>938912.28</v>
      </c>
      <c r="F328" s="81">
        <v>17</v>
      </c>
      <c r="G328" s="82">
        <f>C328+E328</f>
        <v>126748623.8</v>
      </c>
      <c r="H328" s="83">
        <f>D328+F328</f>
        <v>3760</v>
      </c>
      <c r="K328" s="74"/>
      <c r="L328" s="74"/>
      <c r="M328" s="74"/>
      <c r="N328" s="74"/>
      <c r="O328" s="74"/>
      <c r="P328" s="74"/>
      <c r="Q328" s="74"/>
      <c r="R328" s="74"/>
    </row>
    <row r="329" spans="1:18" s="73" customFormat="1" ht="11.25" customHeight="1" outlineLevel="2" x14ac:dyDescent="0.2">
      <c r="A329" s="84"/>
      <c r="B329" s="85" t="s">
        <v>118</v>
      </c>
      <c r="C329" s="86">
        <v>10888887.5</v>
      </c>
      <c r="D329" s="94">
        <v>311</v>
      </c>
      <c r="E329" s="88">
        <v>0</v>
      </c>
      <c r="F329" s="89">
        <v>0</v>
      </c>
      <c r="G329" s="90">
        <f t="shared" ref="G329:H340" si="24">C329+E329</f>
        <v>10888887.5</v>
      </c>
      <c r="H329" s="91">
        <f t="shared" si="24"/>
        <v>311</v>
      </c>
      <c r="K329" s="74"/>
      <c r="L329" s="74"/>
      <c r="M329" s="74"/>
      <c r="N329" s="74"/>
      <c r="O329" s="74"/>
      <c r="P329" s="74"/>
      <c r="Q329" s="74"/>
      <c r="R329" s="74"/>
    </row>
    <row r="330" spans="1:18" s="73" customFormat="1" ht="11.25" customHeight="1" outlineLevel="2" x14ac:dyDescent="0.2">
      <c r="A330" s="84"/>
      <c r="B330" s="85" t="s">
        <v>119</v>
      </c>
      <c r="C330" s="86">
        <v>10412335.58</v>
      </c>
      <c r="D330" s="94">
        <v>311</v>
      </c>
      <c r="E330" s="88">
        <v>0</v>
      </c>
      <c r="F330" s="89">
        <v>0</v>
      </c>
      <c r="G330" s="90">
        <f t="shared" si="24"/>
        <v>10412335.58</v>
      </c>
      <c r="H330" s="91">
        <f t="shared" si="24"/>
        <v>311</v>
      </c>
      <c r="K330" s="74"/>
      <c r="L330" s="74"/>
      <c r="M330" s="74"/>
      <c r="N330" s="74"/>
      <c r="O330" s="74"/>
      <c r="P330" s="74"/>
      <c r="Q330" s="74"/>
      <c r="R330" s="74"/>
    </row>
    <row r="331" spans="1:18" s="73" customFormat="1" ht="11.25" customHeight="1" outlineLevel="2" x14ac:dyDescent="0.2">
      <c r="A331" s="84"/>
      <c r="B331" s="85" t="s">
        <v>120</v>
      </c>
      <c r="C331" s="86">
        <v>10412335.58</v>
      </c>
      <c r="D331" s="94">
        <v>311</v>
      </c>
      <c r="E331" s="88">
        <v>0</v>
      </c>
      <c r="F331" s="89">
        <v>0</v>
      </c>
      <c r="G331" s="90">
        <f t="shared" si="24"/>
        <v>10412335.58</v>
      </c>
      <c r="H331" s="91">
        <f t="shared" si="24"/>
        <v>311</v>
      </c>
      <c r="K331" s="74"/>
      <c r="L331" s="74"/>
      <c r="M331" s="74"/>
      <c r="N331" s="74"/>
      <c r="O331" s="74"/>
      <c r="P331" s="74"/>
      <c r="Q331" s="74"/>
      <c r="R331" s="74"/>
    </row>
    <row r="332" spans="1:18" s="73" customFormat="1" ht="11.25" customHeight="1" outlineLevel="2" x14ac:dyDescent="0.2">
      <c r="A332" s="84"/>
      <c r="B332" s="85" t="s">
        <v>121</v>
      </c>
      <c r="C332" s="86">
        <v>10412335.58</v>
      </c>
      <c r="D332" s="94">
        <v>311</v>
      </c>
      <c r="E332" s="88">
        <v>0</v>
      </c>
      <c r="F332" s="89">
        <v>0</v>
      </c>
      <c r="G332" s="90">
        <f t="shared" si="24"/>
        <v>10412335.58</v>
      </c>
      <c r="H332" s="91">
        <f t="shared" si="24"/>
        <v>311</v>
      </c>
      <c r="K332" s="74"/>
      <c r="L332" s="74"/>
      <c r="M332" s="74"/>
      <c r="N332" s="74"/>
      <c r="O332" s="74"/>
      <c r="P332" s="74"/>
      <c r="Q332" s="74"/>
      <c r="R332" s="74"/>
    </row>
    <row r="333" spans="1:18" s="73" customFormat="1" ht="11.25" customHeight="1" outlineLevel="2" x14ac:dyDescent="0.2">
      <c r="A333" s="84"/>
      <c r="B333" s="85" t="s">
        <v>122</v>
      </c>
      <c r="C333" s="86">
        <v>10412335.58</v>
      </c>
      <c r="D333" s="94">
        <v>311</v>
      </c>
      <c r="E333" s="88">
        <v>0</v>
      </c>
      <c r="F333" s="89">
        <v>0</v>
      </c>
      <c r="G333" s="90">
        <f t="shared" si="24"/>
        <v>10412335.58</v>
      </c>
      <c r="H333" s="91">
        <f t="shared" si="24"/>
        <v>311</v>
      </c>
      <c r="K333" s="74"/>
      <c r="L333" s="74"/>
      <c r="M333" s="74"/>
      <c r="N333" s="74"/>
      <c r="O333" s="74"/>
      <c r="P333" s="74"/>
      <c r="Q333" s="74"/>
      <c r="R333" s="74"/>
    </row>
    <row r="334" spans="1:18" s="73" customFormat="1" ht="11.25" customHeight="1" outlineLevel="2" x14ac:dyDescent="0.2">
      <c r="A334" s="84"/>
      <c r="B334" s="85" t="s">
        <v>123</v>
      </c>
      <c r="C334" s="86">
        <v>10412335.58</v>
      </c>
      <c r="D334" s="94">
        <v>311</v>
      </c>
      <c r="E334" s="88">
        <v>0</v>
      </c>
      <c r="F334" s="89">
        <v>0</v>
      </c>
      <c r="G334" s="90">
        <f t="shared" si="24"/>
        <v>10412335.58</v>
      </c>
      <c r="H334" s="91">
        <f t="shared" si="24"/>
        <v>311</v>
      </c>
      <c r="K334" s="74"/>
      <c r="L334" s="74"/>
      <c r="M334" s="74"/>
      <c r="N334" s="74"/>
      <c r="O334" s="74"/>
      <c r="P334" s="74"/>
      <c r="Q334" s="74"/>
      <c r="R334" s="74"/>
    </row>
    <row r="335" spans="1:18" s="73" customFormat="1" ht="11.25" customHeight="1" outlineLevel="2" x14ac:dyDescent="0.2">
      <c r="A335" s="84"/>
      <c r="B335" s="85" t="s">
        <v>124</v>
      </c>
      <c r="C335" s="86">
        <v>10412335.58</v>
      </c>
      <c r="D335" s="94">
        <v>311</v>
      </c>
      <c r="E335" s="88">
        <v>0</v>
      </c>
      <c r="F335" s="89">
        <v>0</v>
      </c>
      <c r="G335" s="90">
        <f t="shared" si="24"/>
        <v>10412335.58</v>
      </c>
      <c r="H335" s="91">
        <f t="shared" si="24"/>
        <v>311</v>
      </c>
      <c r="K335" s="74"/>
      <c r="L335" s="74"/>
      <c r="M335" s="74"/>
      <c r="N335" s="74"/>
      <c r="O335" s="74"/>
      <c r="P335" s="74"/>
      <c r="Q335" s="74"/>
      <c r="R335" s="74"/>
    </row>
    <row r="336" spans="1:18" s="73" customFormat="1" ht="11.25" customHeight="1" outlineLevel="2" x14ac:dyDescent="0.2">
      <c r="A336" s="84"/>
      <c r="B336" s="85" t="s">
        <v>125</v>
      </c>
      <c r="C336" s="86">
        <v>10412335.58</v>
      </c>
      <c r="D336" s="94">
        <v>311</v>
      </c>
      <c r="E336" s="88">
        <v>938912.28</v>
      </c>
      <c r="F336" s="89">
        <v>17</v>
      </c>
      <c r="G336" s="90">
        <f t="shared" si="24"/>
        <v>11351247.859999999</v>
      </c>
      <c r="H336" s="91">
        <f t="shared" si="24"/>
        <v>328</v>
      </c>
      <c r="K336" s="74"/>
      <c r="L336" s="74"/>
      <c r="M336" s="74"/>
      <c r="N336" s="74"/>
      <c r="O336" s="74"/>
      <c r="P336" s="74"/>
      <c r="Q336" s="74"/>
      <c r="R336" s="74"/>
    </row>
    <row r="337" spans="1:18" s="73" customFormat="1" ht="11.25" customHeight="1" outlineLevel="2" x14ac:dyDescent="0.2">
      <c r="A337" s="84"/>
      <c r="B337" s="85" t="s">
        <v>126</v>
      </c>
      <c r="C337" s="86">
        <v>10412335.58</v>
      </c>
      <c r="D337" s="94">
        <v>311</v>
      </c>
      <c r="E337" s="88">
        <v>0</v>
      </c>
      <c r="F337" s="89">
        <v>0</v>
      </c>
      <c r="G337" s="90">
        <f t="shared" si="24"/>
        <v>10412335.58</v>
      </c>
      <c r="H337" s="91">
        <f t="shared" si="24"/>
        <v>311</v>
      </c>
      <c r="K337" s="74"/>
      <c r="L337" s="74"/>
      <c r="M337" s="74"/>
      <c r="N337" s="74"/>
      <c r="O337" s="74"/>
      <c r="P337" s="74"/>
      <c r="Q337" s="74"/>
      <c r="R337" s="74"/>
    </row>
    <row r="338" spans="1:18" s="73" customFormat="1" ht="11.25" customHeight="1" outlineLevel="2" x14ac:dyDescent="0.2">
      <c r="A338" s="84"/>
      <c r="B338" s="85" t="s">
        <v>127</v>
      </c>
      <c r="C338" s="86">
        <v>10412335.58</v>
      </c>
      <c r="D338" s="94">
        <v>311</v>
      </c>
      <c r="E338" s="88">
        <v>0</v>
      </c>
      <c r="F338" s="89">
        <v>0</v>
      </c>
      <c r="G338" s="90">
        <f t="shared" si="24"/>
        <v>10412335.58</v>
      </c>
      <c r="H338" s="91">
        <f t="shared" si="24"/>
        <v>311</v>
      </c>
      <c r="J338" s="74"/>
      <c r="K338" s="74"/>
      <c r="L338" s="74"/>
      <c r="M338" s="74"/>
      <c r="N338" s="74"/>
      <c r="O338" s="74"/>
      <c r="P338" s="74"/>
      <c r="Q338" s="74"/>
    </row>
    <row r="339" spans="1:18" s="73" customFormat="1" ht="11.25" customHeight="1" outlineLevel="2" x14ac:dyDescent="0.2">
      <c r="A339" s="84"/>
      <c r="B339" s="85" t="s">
        <v>128</v>
      </c>
      <c r="C339" s="86">
        <v>10412335.58</v>
      </c>
      <c r="D339" s="94">
        <v>311</v>
      </c>
      <c r="E339" s="88">
        <v>0</v>
      </c>
      <c r="F339" s="89">
        <v>0</v>
      </c>
      <c r="G339" s="90">
        <f t="shared" si="24"/>
        <v>10412335.58</v>
      </c>
      <c r="H339" s="91">
        <f t="shared" si="24"/>
        <v>311</v>
      </c>
      <c r="J339" s="74"/>
      <c r="K339" s="74"/>
      <c r="L339" s="74"/>
      <c r="M339" s="74"/>
      <c r="N339" s="74"/>
      <c r="O339" s="74"/>
      <c r="P339" s="74"/>
      <c r="Q339" s="74"/>
    </row>
    <row r="340" spans="1:18" s="73" customFormat="1" ht="11.25" customHeight="1" outlineLevel="2" x14ac:dyDescent="0.2">
      <c r="A340" s="84"/>
      <c r="B340" s="85" t="s">
        <v>129</v>
      </c>
      <c r="C340" s="86">
        <v>10797468.220000001</v>
      </c>
      <c r="D340" s="94">
        <v>322</v>
      </c>
      <c r="E340" s="88">
        <v>0</v>
      </c>
      <c r="F340" s="89">
        <v>0</v>
      </c>
      <c r="G340" s="90">
        <f t="shared" si="24"/>
        <v>10797468.220000001</v>
      </c>
      <c r="H340" s="91">
        <f t="shared" si="24"/>
        <v>322</v>
      </c>
      <c r="J340" s="74"/>
      <c r="K340" s="74"/>
      <c r="L340" s="74"/>
      <c r="M340" s="74"/>
      <c r="N340" s="74"/>
      <c r="O340" s="74"/>
      <c r="P340" s="74"/>
      <c r="Q340" s="74"/>
    </row>
    <row r="341" spans="1:18" s="73" customFormat="1" ht="12.75" customHeight="1" x14ac:dyDescent="0.2">
      <c r="A341" s="97"/>
      <c r="B341" s="37" t="s">
        <v>269</v>
      </c>
      <c r="C341" s="98">
        <f>[1]КС!$D$121</f>
        <v>585897906.32000005</v>
      </c>
      <c r="D341" s="99">
        <f>[1]КС!$E$121</f>
        <v>10166</v>
      </c>
      <c r="E341" s="100"/>
      <c r="F341" s="101">
        <v>491</v>
      </c>
      <c r="G341" s="98">
        <f>C341+E341</f>
        <v>585897906.32000005</v>
      </c>
      <c r="H341" s="99">
        <f>D341+F341</f>
        <v>10657</v>
      </c>
    </row>
    <row r="342" spans="1:18" s="73" customFormat="1" ht="12" customHeight="1" x14ac:dyDescent="0.2">
      <c r="A342" s="153" t="s">
        <v>133</v>
      </c>
      <c r="B342" s="153"/>
      <c r="C342" s="102">
        <f t="shared" ref="C342:D342" si="25">C6+C20+C34+C48+C62+C76+C90+C104+C118+C132+C146+C160+C174+C188+C202+C216+C230+C244+C258+C272+C286+C300+C314+C328</f>
        <v>8677786537.0200005</v>
      </c>
      <c r="D342" s="102">
        <f t="shared" si="25"/>
        <v>185256</v>
      </c>
      <c r="E342" s="103">
        <f>E6+E20+E34+E48+E62+E76+E90+E104+E118+E132+E146+E160+E174+E188+E202+E216+E230+E244+E258+E272+E286+E300+E314+E328</f>
        <v>71134245.859999999</v>
      </c>
      <c r="F342" s="104">
        <f>F6+F20+F34+F48+F62+F76+F90+F104+F118+F132+F146+F160+F174+F188+F202+F216+F230+F244+F258+F272+F286+F300+F314+F328+F341</f>
        <v>342</v>
      </c>
      <c r="G342" s="102">
        <f>G6+G20+G34+G48+G62+G76+G90+G104+G118+G132+G146+G160+G174+G188+G202+G216+G230+G244+G258+G272+G286+G300+G314+G328</f>
        <v>8748920782.8800011</v>
      </c>
      <c r="H342" s="105">
        <f>H6+H20+H34+H48+H62+H76+H90+H104+H118+H132+H146+H160+H174+H188+H202+H216+H230+H244+H258+H272+H286+H300+H314+H328</f>
        <v>185107</v>
      </c>
    </row>
    <row r="343" spans="1:18" x14ac:dyDescent="0.2">
      <c r="J343" s="74"/>
    </row>
    <row r="344" spans="1:18" x14ac:dyDescent="0.2">
      <c r="J344" s="74"/>
    </row>
    <row r="345" spans="1:18" x14ac:dyDescent="0.2">
      <c r="J345" s="74"/>
    </row>
    <row r="346" spans="1:18" x14ac:dyDescent="0.2">
      <c r="J346" s="74"/>
    </row>
  </sheetData>
  <mergeCells count="32">
    <mergeCell ref="A342:B342"/>
    <mergeCell ref="B257:H257"/>
    <mergeCell ref="B271:H271"/>
    <mergeCell ref="B285:H285"/>
    <mergeCell ref="B299:H299"/>
    <mergeCell ref="B313:H313"/>
    <mergeCell ref="B327:H327"/>
    <mergeCell ref="B243:H243"/>
    <mergeCell ref="B89:H89"/>
    <mergeCell ref="B103:H103"/>
    <mergeCell ref="B117:H117"/>
    <mergeCell ref="B131:H131"/>
    <mergeCell ref="B145:H145"/>
    <mergeCell ref="B159:H159"/>
    <mergeCell ref="B173:H173"/>
    <mergeCell ref="B187:H187"/>
    <mergeCell ref="B201:H201"/>
    <mergeCell ref="B215:H215"/>
    <mergeCell ref="B229:H229"/>
    <mergeCell ref="B75:H75"/>
    <mergeCell ref="F1:H1"/>
    <mergeCell ref="A2:H2"/>
    <mergeCell ref="A3:A4"/>
    <mergeCell ref="B3:B4"/>
    <mergeCell ref="C3:D3"/>
    <mergeCell ref="E3:F3"/>
    <mergeCell ref="G3:H3"/>
    <mergeCell ref="B5:H5"/>
    <mergeCell ref="B19:H19"/>
    <mergeCell ref="B33:H33"/>
    <mergeCell ref="B47:H47"/>
    <mergeCell ref="B61:H61"/>
  </mergeCells>
  <pageMargins left="0.39370078740157477" right="0.39370078740157477" top="0.39370078740157477" bottom="0.39370078740157477" header="0" footer="0"/>
  <pageSetup paperSize="9" scale="97" fitToWidth="0" fitToHeight="0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="130" zoomScaleNormal="100" zoomScaleSheetLayoutView="130" workbookViewId="0">
      <selection activeCell="J7" sqref="J7"/>
    </sheetView>
  </sheetViews>
  <sheetFormatPr defaultColWidth="10.5" defaultRowHeight="11.25" outlineLevelRow="2" x14ac:dyDescent="0.2"/>
  <cols>
    <col min="1" max="1" width="10.33203125" style="1" customWidth="1"/>
    <col min="2" max="2" width="26.83203125" style="1" customWidth="1"/>
    <col min="3" max="3" width="14.33203125" style="1" customWidth="1"/>
    <col min="4" max="4" width="8.6640625" style="1" customWidth="1"/>
    <col min="5" max="5" width="14.33203125" style="43" customWidth="1"/>
    <col min="6" max="6" width="8.6640625" style="1" customWidth="1"/>
    <col min="7" max="7" width="14.33203125" style="68" customWidth="1"/>
    <col min="8" max="8" width="8.6640625" style="69" customWidth="1"/>
    <col min="9" max="16384" width="10.5" style="2"/>
  </cols>
  <sheetData>
    <row r="1" spans="1:8" ht="51" customHeight="1" x14ac:dyDescent="0.2">
      <c r="F1" s="118" t="s">
        <v>256</v>
      </c>
      <c r="G1" s="118"/>
      <c r="H1" s="118"/>
    </row>
    <row r="2" spans="1:8" s="25" customFormat="1" ht="36" customHeight="1" x14ac:dyDescent="0.2">
      <c r="A2" s="133" t="s">
        <v>253</v>
      </c>
      <c r="B2" s="133"/>
      <c r="C2" s="133"/>
      <c r="D2" s="133"/>
      <c r="E2" s="133"/>
      <c r="F2" s="133"/>
      <c r="G2" s="133"/>
      <c r="H2" s="133"/>
    </row>
    <row r="3" spans="1:8" s="21" customFormat="1" ht="26.25" customHeight="1" x14ac:dyDescent="0.2">
      <c r="A3" s="134" t="s">
        <v>234</v>
      </c>
      <c r="B3" s="136" t="s">
        <v>1</v>
      </c>
      <c r="C3" s="138" t="s">
        <v>228</v>
      </c>
      <c r="D3" s="139"/>
      <c r="E3" s="140" t="s">
        <v>223</v>
      </c>
      <c r="F3" s="141"/>
      <c r="G3" s="138" t="s">
        <v>224</v>
      </c>
      <c r="H3" s="139"/>
    </row>
    <row r="4" spans="1:8" s="21" customFormat="1" ht="20.25" customHeight="1" x14ac:dyDescent="0.2">
      <c r="A4" s="135"/>
      <c r="B4" s="137"/>
      <c r="C4" s="22" t="s">
        <v>225</v>
      </c>
      <c r="D4" s="22" t="s">
        <v>236</v>
      </c>
      <c r="E4" s="22" t="s">
        <v>225</v>
      </c>
      <c r="F4" s="22" t="s">
        <v>236</v>
      </c>
      <c r="G4" s="22" t="s">
        <v>225</v>
      </c>
      <c r="H4" s="22" t="s">
        <v>236</v>
      </c>
    </row>
    <row r="5" spans="1:8" x14ac:dyDescent="0.2">
      <c r="A5" s="44" t="s">
        <v>130</v>
      </c>
      <c r="B5" s="44" t="s">
        <v>3</v>
      </c>
      <c r="C5" s="45">
        <v>89371478.920000002</v>
      </c>
      <c r="D5" s="46">
        <v>804</v>
      </c>
      <c r="E5" s="45">
        <v>3283325.2</v>
      </c>
      <c r="F5" s="47">
        <v>32</v>
      </c>
      <c r="G5" s="45">
        <v>92654804.120000005</v>
      </c>
      <c r="H5" s="46">
        <v>836</v>
      </c>
    </row>
    <row r="6" spans="1:8" outlineLevel="2" x14ac:dyDescent="0.2">
      <c r="A6" s="48"/>
      <c r="B6" s="49" t="s">
        <v>118</v>
      </c>
      <c r="C6" s="50">
        <v>7447623.5199999996</v>
      </c>
      <c r="D6" s="51">
        <v>67</v>
      </c>
      <c r="E6" s="50">
        <v>0</v>
      </c>
      <c r="F6" s="52">
        <v>0</v>
      </c>
      <c r="G6" s="53">
        <v>7447623.5199999996</v>
      </c>
      <c r="H6" s="54">
        <v>67</v>
      </c>
    </row>
    <row r="7" spans="1:8" outlineLevel="2" x14ac:dyDescent="0.2">
      <c r="A7" s="48"/>
      <c r="B7" s="49" t="s">
        <v>119</v>
      </c>
      <c r="C7" s="50">
        <v>7447623.5199999996</v>
      </c>
      <c r="D7" s="51">
        <v>67</v>
      </c>
      <c r="E7" s="50">
        <v>0</v>
      </c>
      <c r="F7" s="52">
        <v>0</v>
      </c>
      <c r="G7" s="53">
        <v>7447623.5199999996</v>
      </c>
      <c r="H7" s="54">
        <v>67</v>
      </c>
    </row>
    <row r="8" spans="1:8" outlineLevel="2" x14ac:dyDescent="0.2">
      <c r="A8" s="48"/>
      <c r="B8" s="49" t="s">
        <v>120</v>
      </c>
      <c r="C8" s="50">
        <v>7447623.5199999996</v>
      </c>
      <c r="D8" s="51">
        <v>67</v>
      </c>
      <c r="E8" s="50">
        <v>0</v>
      </c>
      <c r="F8" s="52">
        <v>0</v>
      </c>
      <c r="G8" s="53">
        <v>7447623.5199999996</v>
      </c>
      <c r="H8" s="54">
        <v>67</v>
      </c>
    </row>
    <row r="9" spans="1:8" outlineLevel="2" x14ac:dyDescent="0.2">
      <c r="A9" s="48"/>
      <c r="B9" s="49" t="s">
        <v>121</v>
      </c>
      <c r="C9" s="50">
        <v>7447623.5199999996</v>
      </c>
      <c r="D9" s="51">
        <v>67</v>
      </c>
      <c r="E9" s="50">
        <v>0</v>
      </c>
      <c r="F9" s="52">
        <v>0</v>
      </c>
      <c r="G9" s="53">
        <v>7447623.5199999996</v>
      </c>
      <c r="H9" s="54">
        <v>67</v>
      </c>
    </row>
    <row r="10" spans="1:8" outlineLevel="2" x14ac:dyDescent="0.2">
      <c r="A10" s="48"/>
      <c r="B10" s="49" t="s">
        <v>122</v>
      </c>
      <c r="C10" s="50">
        <v>59580984.840000004</v>
      </c>
      <c r="D10" s="51">
        <v>536</v>
      </c>
      <c r="E10" s="50">
        <v>3283325.2</v>
      </c>
      <c r="F10" s="52">
        <v>32</v>
      </c>
      <c r="G10" s="53">
        <v>62864310.039999999</v>
      </c>
      <c r="H10" s="54">
        <v>568</v>
      </c>
    </row>
    <row r="11" spans="1:8" x14ac:dyDescent="0.2">
      <c r="A11" s="44" t="s">
        <v>138</v>
      </c>
      <c r="B11" s="44" t="s">
        <v>139</v>
      </c>
      <c r="C11" s="45">
        <v>13670088.26</v>
      </c>
      <c r="D11" s="46">
        <v>131</v>
      </c>
      <c r="E11" s="45">
        <v>-9849975.5999999996</v>
      </c>
      <c r="F11" s="47">
        <v>-88</v>
      </c>
      <c r="G11" s="45">
        <v>3820112.66</v>
      </c>
      <c r="H11" s="46">
        <v>43</v>
      </c>
    </row>
    <row r="12" spans="1:8" outlineLevel="2" x14ac:dyDescent="0.2">
      <c r="A12" s="48"/>
      <c r="B12" s="49" t="s">
        <v>118</v>
      </c>
      <c r="C12" s="50">
        <v>1043518.2</v>
      </c>
      <c r="D12" s="51">
        <v>10</v>
      </c>
      <c r="E12" s="50">
        <v>-884820.06</v>
      </c>
      <c r="F12" s="52">
        <v>-7</v>
      </c>
      <c r="G12" s="53">
        <v>158698.14000000001</v>
      </c>
      <c r="H12" s="54">
        <v>3</v>
      </c>
    </row>
    <row r="13" spans="1:8" outlineLevel="2" x14ac:dyDescent="0.2">
      <c r="A13" s="48"/>
      <c r="B13" s="49" t="s">
        <v>119</v>
      </c>
      <c r="C13" s="50">
        <v>1043518.2</v>
      </c>
      <c r="D13" s="51">
        <v>10</v>
      </c>
      <c r="E13" s="50">
        <v>-486185.53</v>
      </c>
      <c r="F13" s="52">
        <v>-4</v>
      </c>
      <c r="G13" s="53">
        <v>557332.67000000004</v>
      </c>
      <c r="H13" s="54">
        <v>6</v>
      </c>
    </row>
    <row r="14" spans="1:8" outlineLevel="2" x14ac:dyDescent="0.2">
      <c r="A14" s="48"/>
      <c r="B14" s="49" t="s">
        <v>120</v>
      </c>
      <c r="C14" s="50">
        <v>1043518.2</v>
      </c>
      <c r="D14" s="51">
        <v>10</v>
      </c>
      <c r="E14" s="50">
        <v>-228449.1</v>
      </c>
      <c r="F14" s="52">
        <v>-1</v>
      </c>
      <c r="G14" s="53">
        <v>815069.1</v>
      </c>
      <c r="H14" s="54">
        <v>9</v>
      </c>
    </row>
    <row r="15" spans="1:8" outlineLevel="2" x14ac:dyDescent="0.2">
      <c r="A15" s="48"/>
      <c r="B15" s="49" t="s">
        <v>121</v>
      </c>
      <c r="C15" s="50">
        <v>1043518.2</v>
      </c>
      <c r="D15" s="51">
        <v>10</v>
      </c>
      <c r="E15" s="50">
        <v>-831920.68</v>
      </c>
      <c r="F15" s="52">
        <v>-6</v>
      </c>
      <c r="G15" s="53">
        <v>211597.52</v>
      </c>
      <c r="H15" s="54">
        <v>4</v>
      </c>
    </row>
    <row r="16" spans="1:8" outlineLevel="2" x14ac:dyDescent="0.2">
      <c r="A16" s="48"/>
      <c r="B16" s="49" t="s">
        <v>122</v>
      </c>
      <c r="C16" s="50">
        <v>9496015.4600000009</v>
      </c>
      <c r="D16" s="51">
        <v>91</v>
      </c>
      <c r="E16" s="50">
        <v>-7418600.2300000004</v>
      </c>
      <c r="F16" s="52">
        <v>-70</v>
      </c>
      <c r="G16" s="53">
        <v>2077415.23</v>
      </c>
      <c r="H16" s="54">
        <v>21</v>
      </c>
    </row>
    <row r="17" spans="1:8" x14ac:dyDescent="0.2">
      <c r="A17" s="44" t="s">
        <v>140</v>
      </c>
      <c r="B17" s="44" t="s">
        <v>141</v>
      </c>
      <c r="C17" s="45">
        <v>18229527.73</v>
      </c>
      <c r="D17" s="46">
        <v>155</v>
      </c>
      <c r="E17" s="45">
        <v>3283325.2</v>
      </c>
      <c r="F17" s="47">
        <v>28</v>
      </c>
      <c r="G17" s="45">
        <v>21512852.93</v>
      </c>
      <c r="H17" s="46">
        <v>183</v>
      </c>
    </row>
    <row r="18" spans="1:8" outlineLevel="2" x14ac:dyDescent="0.2">
      <c r="A18" s="48"/>
      <c r="B18" s="49" t="s">
        <v>118</v>
      </c>
      <c r="C18" s="50">
        <v>2409607.2200000002</v>
      </c>
      <c r="D18" s="51">
        <v>21</v>
      </c>
      <c r="E18" s="50">
        <v>0</v>
      </c>
      <c r="F18" s="52">
        <v>0</v>
      </c>
      <c r="G18" s="53">
        <v>2409607.2200000002</v>
      </c>
      <c r="H18" s="54">
        <v>21</v>
      </c>
    </row>
    <row r="19" spans="1:8" outlineLevel="2" x14ac:dyDescent="0.2">
      <c r="A19" s="48"/>
      <c r="B19" s="49" t="s">
        <v>119</v>
      </c>
      <c r="C19" s="50">
        <v>1706737.31</v>
      </c>
      <c r="D19" s="51">
        <v>14</v>
      </c>
      <c r="E19" s="50">
        <v>0</v>
      </c>
      <c r="F19" s="52">
        <v>0</v>
      </c>
      <c r="G19" s="53">
        <v>1706737.31</v>
      </c>
      <c r="H19" s="54">
        <v>14</v>
      </c>
    </row>
    <row r="20" spans="1:8" outlineLevel="2" x14ac:dyDescent="0.2">
      <c r="A20" s="48"/>
      <c r="B20" s="49" t="s">
        <v>120</v>
      </c>
      <c r="C20" s="50">
        <v>1411318.32</v>
      </c>
      <c r="D20" s="51">
        <v>12</v>
      </c>
      <c r="E20" s="50">
        <v>0</v>
      </c>
      <c r="F20" s="52">
        <v>0</v>
      </c>
      <c r="G20" s="53">
        <v>1411318.32</v>
      </c>
      <c r="H20" s="54">
        <v>12</v>
      </c>
    </row>
    <row r="21" spans="1:8" outlineLevel="2" x14ac:dyDescent="0.2">
      <c r="A21" s="48"/>
      <c r="B21" s="49" t="s">
        <v>121</v>
      </c>
      <c r="C21" s="50">
        <v>1411318.32</v>
      </c>
      <c r="D21" s="51">
        <v>12</v>
      </c>
      <c r="E21" s="50">
        <v>0</v>
      </c>
      <c r="F21" s="52">
        <v>0</v>
      </c>
      <c r="G21" s="53">
        <v>1411318.32</v>
      </c>
      <c r="H21" s="54">
        <v>12</v>
      </c>
    </row>
    <row r="22" spans="1:8" outlineLevel="2" x14ac:dyDescent="0.2">
      <c r="A22" s="48"/>
      <c r="B22" s="49" t="s">
        <v>122</v>
      </c>
      <c r="C22" s="50">
        <v>11290546.560000001</v>
      </c>
      <c r="D22" s="51">
        <v>96</v>
      </c>
      <c r="E22" s="50">
        <v>3283325.2</v>
      </c>
      <c r="F22" s="52">
        <v>28</v>
      </c>
      <c r="G22" s="53">
        <v>14573871.76</v>
      </c>
      <c r="H22" s="54">
        <v>124</v>
      </c>
    </row>
    <row r="23" spans="1:8" x14ac:dyDescent="0.2">
      <c r="A23" s="44" t="s">
        <v>142</v>
      </c>
      <c r="B23" s="44" t="s">
        <v>143</v>
      </c>
      <c r="C23" s="45">
        <v>19468503.640000001</v>
      </c>
      <c r="D23" s="46">
        <v>163</v>
      </c>
      <c r="E23" s="45">
        <v>3283325.2</v>
      </c>
      <c r="F23" s="47">
        <v>28</v>
      </c>
      <c r="G23" s="45">
        <v>22751828.84</v>
      </c>
      <c r="H23" s="46">
        <v>191</v>
      </c>
    </row>
    <row r="24" spans="1:8" outlineLevel="2" x14ac:dyDescent="0.2">
      <c r="A24" s="48"/>
      <c r="B24" s="49" t="s">
        <v>118</v>
      </c>
      <c r="C24" s="50">
        <v>1961455.15</v>
      </c>
      <c r="D24" s="51">
        <v>15</v>
      </c>
      <c r="E24" s="50">
        <v>0</v>
      </c>
      <c r="F24" s="52">
        <v>0</v>
      </c>
      <c r="G24" s="53">
        <v>1961455.15</v>
      </c>
      <c r="H24" s="54">
        <v>15</v>
      </c>
    </row>
    <row r="25" spans="1:8" outlineLevel="2" x14ac:dyDescent="0.2">
      <c r="A25" s="48"/>
      <c r="B25" s="49" t="s">
        <v>119</v>
      </c>
      <c r="C25" s="50">
        <v>1980021.39</v>
      </c>
      <c r="D25" s="51">
        <v>18</v>
      </c>
      <c r="E25" s="50">
        <v>0</v>
      </c>
      <c r="F25" s="52">
        <v>0</v>
      </c>
      <c r="G25" s="53">
        <v>1980021.39</v>
      </c>
      <c r="H25" s="54">
        <v>18</v>
      </c>
    </row>
    <row r="26" spans="1:8" outlineLevel="2" x14ac:dyDescent="0.2">
      <c r="A26" s="48"/>
      <c r="B26" s="49" t="s">
        <v>120</v>
      </c>
      <c r="C26" s="50">
        <v>1552702.71</v>
      </c>
      <c r="D26" s="51">
        <v>13</v>
      </c>
      <c r="E26" s="50">
        <v>0</v>
      </c>
      <c r="F26" s="52">
        <v>0</v>
      </c>
      <c r="G26" s="53">
        <v>1552702.71</v>
      </c>
      <c r="H26" s="54">
        <v>13</v>
      </c>
    </row>
    <row r="27" spans="1:8" outlineLevel="2" x14ac:dyDescent="0.2">
      <c r="A27" s="48"/>
      <c r="B27" s="49" t="s">
        <v>121</v>
      </c>
      <c r="C27" s="50">
        <v>1552702.71</v>
      </c>
      <c r="D27" s="51">
        <v>13</v>
      </c>
      <c r="E27" s="50">
        <v>0</v>
      </c>
      <c r="F27" s="52">
        <v>0</v>
      </c>
      <c r="G27" s="53">
        <v>1552702.71</v>
      </c>
      <c r="H27" s="54">
        <v>13</v>
      </c>
    </row>
    <row r="28" spans="1:8" outlineLevel="2" x14ac:dyDescent="0.2">
      <c r="A28" s="48"/>
      <c r="B28" s="49" t="s">
        <v>122</v>
      </c>
      <c r="C28" s="50">
        <v>12421621.68</v>
      </c>
      <c r="D28" s="51">
        <v>104</v>
      </c>
      <c r="E28" s="50">
        <v>3283325.2</v>
      </c>
      <c r="F28" s="52">
        <v>28</v>
      </c>
      <c r="G28" s="53">
        <v>15704946.880000001</v>
      </c>
      <c r="H28" s="54">
        <v>132</v>
      </c>
    </row>
    <row r="29" spans="1:8" x14ac:dyDescent="0.2">
      <c r="A29" s="117" t="s">
        <v>133</v>
      </c>
      <c r="B29" s="117"/>
      <c r="C29" s="45">
        <v>140739598.55000001</v>
      </c>
      <c r="D29" s="47">
        <v>1253</v>
      </c>
      <c r="E29" s="45">
        <v>0</v>
      </c>
      <c r="F29" s="47">
        <v>0</v>
      </c>
      <c r="G29" s="45">
        <v>140739598.55000001</v>
      </c>
      <c r="H29" s="47">
        <v>1253</v>
      </c>
    </row>
    <row r="30" spans="1:8" x14ac:dyDescent="0.2">
      <c r="G30" s="43"/>
      <c r="H30" s="1"/>
    </row>
    <row r="31" spans="1:8" x14ac:dyDescent="0.2">
      <c r="G31" s="43"/>
      <c r="H31" s="1"/>
    </row>
    <row r="32" spans="1:8" x14ac:dyDescent="0.2">
      <c r="G32" s="43"/>
      <c r="H32" s="1"/>
    </row>
    <row r="33" spans="7:8" x14ac:dyDescent="0.2">
      <c r="G33" s="43"/>
      <c r="H33" s="1"/>
    </row>
    <row r="34" spans="7:8" x14ac:dyDescent="0.2">
      <c r="G34" s="43"/>
      <c r="H34" s="1"/>
    </row>
    <row r="35" spans="7:8" x14ac:dyDescent="0.2">
      <c r="G35" s="43"/>
      <c r="H35" s="1"/>
    </row>
  </sheetData>
  <mergeCells count="8">
    <mergeCell ref="A29:B2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zoomScale="130" zoomScaleNormal="100" zoomScaleSheetLayoutView="130" workbookViewId="0">
      <selection activeCell="G27" sqref="G27"/>
    </sheetView>
  </sheetViews>
  <sheetFormatPr defaultColWidth="10.5" defaultRowHeight="11.25" outlineLevelRow="3" x14ac:dyDescent="0.2"/>
  <cols>
    <col min="1" max="1" width="11.33203125" style="1" customWidth="1"/>
    <col min="2" max="2" width="25.6640625" style="1" customWidth="1"/>
    <col min="3" max="3" width="14.6640625" style="1" customWidth="1"/>
    <col min="4" max="4" width="8.83203125" style="1" customWidth="1"/>
    <col min="5" max="5" width="15.33203125" style="43" customWidth="1"/>
    <col min="6" max="6" width="8.83203125" style="1" customWidth="1"/>
    <col min="7" max="7" width="15.33203125" style="68" customWidth="1"/>
    <col min="8" max="8" width="8.83203125" style="69" customWidth="1"/>
    <col min="9" max="16384" width="10.5" style="2"/>
  </cols>
  <sheetData>
    <row r="1" spans="1:8" ht="51" customHeight="1" x14ac:dyDescent="0.2">
      <c r="F1" s="118" t="s">
        <v>254</v>
      </c>
      <c r="G1" s="118"/>
      <c r="H1" s="118"/>
    </row>
    <row r="2" spans="1:8" s="25" customFormat="1" ht="50.25" customHeight="1" x14ac:dyDescent="0.2">
      <c r="A2" s="133" t="s">
        <v>255</v>
      </c>
      <c r="B2" s="133"/>
      <c r="C2" s="133"/>
      <c r="D2" s="133"/>
      <c r="E2" s="133"/>
      <c r="F2" s="133"/>
      <c r="G2" s="133"/>
      <c r="H2" s="133"/>
    </row>
    <row r="3" spans="1:8" s="21" customFormat="1" ht="26.25" customHeight="1" x14ac:dyDescent="0.2">
      <c r="A3" s="134" t="s">
        <v>234</v>
      </c>
      <c r="B3" s="136" t="s">
        <v>1</v>
      </c>
      <c r="C3" s="138" t="s">
        <v>228</v>
      </c>
      <c r="D3" s="139"/>
      <c r="E3" s="140" t="s">
        <v>223</v>
      </c>
      <c r="F3" s="141"/>
      <c r="G3" s="138" t="s">
        <v>224</v>
      </c>
      <c r="H3" s="139"/>
    </row>
    <row r="4" spans="1:8" s="21" customFormat="1" ht="20.25" customHeight="1" x14ac:dyDescent="0.2">
      <c r="A4" s="135"/>
      <c r="B4" s="137"/>
      <c r="C4" s="22" t="s">
        <v>225</v>
      </c>
      <c r="D4" s="22" t="s">
        <v>236</v>
      </c>
      <c r="E4" s="22" t="s">
        <v>225</v>
      </c>
      <c r="F4" s="22" t="s">
        <v>236</v>
      </c>
      <c r="G4" s="22" t="s">
        <v>225</v>
      </c>
      <c r="H4" s="22" t="s">
        <v>236</v>
      </c>
    </row>
    <row r="5" spans="1:8" x14ac:dyDescent="0.2">
      <c r="A5" s="44" t="s">
        <v>144</v>
      </c>
      <c r="B5" s="44" t="s">
        <v>16</v>
      </c>
      <c r="C5" s="45">
        <v>21786231.489999998</v>
      </c>
      <c r="D5" s="47">
        <v>1410</v>
      </c>
      <c r="E5" s="45">
        <v>-1500000</v>
      </c>
      <c r="F5" s="47">
        <v>-30</v>
      </c>
      <c r="G5" s="45">
        <v>20286231.489999998</v>
      </c>
      <c r="H5" s="47">
        <v>1380</v>
      </c>
    </row>
    <row r="6" spans="1:8" outlineLevel="1" x14ac:dyDescent="0.2">
      <c r="A6" s="109"/>
      <c r="B6" s="110" t="s">
        <v>145</v>
      </c>
      <c r="C6" s="111">
        <v>21786231.489999998</v>
      </c>
      <c r="D6" s="112">
        <v>1410</v>
      </c>
      <c r="E6" s="111">
        <v>-1500000</v>
      </c>
      <c r="F6" s="112">
        <v>-30</v>
      </c>
      <c r="G6" s="111">
        <v>20286231.489999998</v>
      </c>
      <c r="H6" s="112">
        <v>1380</v>
      </c>
    </row>
    <row r="7" spans="1:8" outlineLevel="2" x14ac:dyDescent="0.2">
      <c r="A7" s="48"/>
      <c r="B7" s="49" t="s">
        <v>118</v>
      </c>
      <c r="C7" s="50">
        <v>2759685.9</v>
      </c>
      <c r="D7" s="51">
        <v>176</v>
      </c>
      <c r="E7" s="50">
        <v>0</v>
      </c>
      <c r="F7" s="52">
        <v>0</v>
      </c>
      <c r="G7" s="53">
        <v>2759685.9</v>
      </c>
      <c r="H7" s="62">
        <v>176</v>
      </c>
    </row>
    <row r="8" spans="1:8" outlineLevel="2" x14ac:dyDescent="0.2">
      <c r="A8" s="48"/>
      <c r="B8" s="49" t="s">
        <v>119</v>
      </c>
      <c r="C8" s="50">
        <v>948606.49</v>
      </c>
      <c r="D8" s="51">
        <v>64</v>
      </c>
      <c r="E8" s="50">
        <v>0</v>
      </c>
      <c r="F8" s="52">
        <v>0</v>
      </c>
      <c r="G8" s="53">
        <v>948606.49</v>
      </c>
      <c r="H8" s="62">
        <v>64</v>
      </c>
    </row>
    <row r="9" spans="1:8" outlineLevel="2" x14ac:dyDescent="0.2">
      <c r="A9" s="48"/>
      <c r="B9" s="49" t="s">
        <v>120</v>
      </c>
      <c r="C9" s="50">
        <v>1807793.91</v>
      </c>
      <c r="D9" s="51">
        <v>117</v>
      </c>
      <c r="E9" s="50">
        <v>0</v>
      </c>
      <c r="F9" s="52">
        <v>0</v>
      </c>
      <c r="G9" s="53">
        <v>1807793.91</v>
      </c>
      <c r="H9" s="62">
        <v>117</v>
      </c>
    </row>
    <row r="10" spans="1:8" outlineLevel="2" x14ac:dyDescent="0.2">
      <c r="A10" s="48"/>
      <c r="B10" s="49" t="s">
        <v>121</v>
      </c>
      <c r="C10" s="50">
        <v>1807793.91</v>
      </c>
      <c r="D10" s="51">
        <v>117</v>
      </c>
      <c r="E10" s="50">
        <v>0</v>
      </c>
      <c r="F10" s="52">
        <v>0</v>
      </c>
      <c r="G10" s="53">
        <v>1807793.91</v>
      </c>
      <c r="H10" s="62">
        <v>117</v>
      </c>
    </row>
    <row r="11" spans="1:8" outlineLevel="2" x14ac:dyDescent="0.2">
      <c r="A11" s="48"/>
      <c r="B11" s="49" t="s">
        <v>122</v>
      </c>
      <c r="C11" s="50">
        <v>1807793.91</v>
      </c>
      <c r="D11" s="51">
        <v>117</v>
      </c>
      <c r="E11" s="50">
        <v>0</v>
      </c>
      <c r="F11" s="52">
        <v>0</v>
      </c>
      <c r="G11" s="53">
        <v>1807793.91</v>
      </c>
      <c r="H11" s="62">
        <v>117</v>
      </c>
    </row>
    <row r="12" spans="1:8" outlineLevel="2" x14ac:dyDescent="0.2">
      <c r="A12" s="48"/>
      <c r="B12" s="49" t="s">
        <v>123</v>
      </c>
      <c r="C12" s="50">
        <v>1807793.91</v>
      </c>
      <c r="D12" s="51">
        <v>117</v>
      </c>
      <c r="E12" s="50">
        <v>0</v>
      </c>
      <c r="F12" s="52">
        <v>0</v>
      </c>
      <c r="G12" s="53">
        <v>1807793.91</v>
      </c>
      <c r="H12" s="62">
        <v>117</v>
      </c>
    </row>
    <row r="13" spans="1:8" outlineLevel="2" x14ac:dyDescent="0.2">
      <c r="A13" s="48"/>
      <c r="B13" s="49" t="s">
        <v>124</v>
      </c>
      <c r="C13" s="50">
        <v>1807793.91</v>
      </c>
      <c r="D13" s="51">
        <v>117</v>
      </c>
      <c r="E13" s="50">
        <v>0</v>
      </c>
      <c r="F13" s="52">
        <v>0</v>
      </c>
      <c r="G13" s="53">
        <v>1807793.91</v>
      </c>
      <c r="H13" s="62">
        <v>117</v>
      </c>
    </row>
    <row r="14" spans="1:8" outlineLevel="2" x14ac:dyDescent="0.2">
      <c r="A14" s="48"/>
      <c r="B14" s="49" t="s">
        <v>125</v>
      </c>
      <c r="C14" s="50">
        <v>1807793.91</v>
      </c>
      <c r="D14" s="51">
        <v>117</v>
      </c>
      <c r="E14" s="50">
        <v>0</v>
      </c>
      <c r="F14" s="52">
        <v>0</v>
      </c>
      <c r="G14" s="53">
        <v>1807793.91</v>
      </c>
      <c r="H14" s="62">
        <v>117</v>
      </c>
    </row>
    <row r="15" spans="1:8" outlineLevel="2" x14ac:dyDescent="0.2">
      <c r="A15" s="48"/>
      <c r="B15" s="49" t="s">
        <v>126</v>
      </c>
      <c r="C15" s="50">
        <v>1807793.91</v>
      </c>
      <c r="D15" s="51">
        <v>117</v>
      </c>
      <c r="E15" s="50">
        <v>-375000</v>
      </c>
      <c r="F15" s="52">
        <v>-8</v>
      </c>
      <c r="G15" s="53">
        <v>1432793.91</v>
      </c>
      <c r="H15" s="62">
        <v>109</v>
      </c>
    </row>
    <row r="16" spans="1:8" outlineLevel="2" x14ac:dyDescent="0.2">
      <c r="A16" s="48"/>
      <c r="B16" s="49" t="s">
        <v>127</v>
      </c>
      <c r="C16" s="50">
        <v>1807793.91</v>
      </c>
      <c r="D16" s="51">
        <v>117</v>
      </c>
      <c r="E16" s="50">
        <v>-375000</v>
      </c>
      <c r="F16" s="52">
        <v>-8</v>
      </c>
      <c r="G16" s="53">
        <v>1432793.91</v>
      </c>
      <c r="H16" s="62">
        <v>109</v>
      </c>
    </row>
    <row r="17" spans="1:8" outlineLevel="2" x14ac:dyDescent="0.2">
      <c r="A17" s="48"/>
      <c r="B17" s="49" t="s">
        <v>128</v>
      </c>
      <c r="C17" s="50">
        <v>1807793.91</v>
      </c>
      <c r="D17" s="51">
        <v>117</v>
      </c>
      <c r="E17" s="50">
        <v>-375000</v>
      </c>
      <c r="F17" s="52">
        <v>-8</v>
      </c>
      <c r="G17" s="53">
        <v>1432793.91</v>
      </c>
      <c r="H17" s="62">
        <v>109</v>
      </c>
    </row>
    <row r="18" spans="1:8" outlineLevel="2" x14ac:dyDescent="0.2">
      <c r="A18" s="48"/>
      <c r="B18" s="49" t="s">
        <v>129</v>
      </c>
      <c r="C18" s="50">
        <v>1807793.91</v>
      </c>
      <c r="D18" s="51">
        <v>117</v>
      </c>
      <c r="E18" s="50">
        <v>-375000</v>
      </c>
      <c r="F18" s="52">
        <v>-6</v>
      </c>
      <c r="G18" s="53">
        <v>1432793.91</v>
      </c>
      <c r="H18" s="62">
        <v>111</v>
      </c>
    </row>
    <row r="19" spans="1:8" outlineLevel="3" x14ac:dyDescent="0.2">
      <c r="A19" s="109"/>
      <c r="B19" s="110" t="s">
        <v>146</v>
      </c>
      <c r="C19" s="111"/>
      <c r="D19" s="113"/>
      <c r="E19" s="111">
        <v>1500000</v>
      </c>
      <c r="F19" s="112">
        <v>30</v>
      </c>
      <c r="G19" s="111">
        <v>1500000</v>
      </c>
      <c r="H19" s="112">
        <v>30</v>
      </c>
    </row>
    <row r="20" spans="1:8" outlineLevel="2" x14ac:dyDescent="0.2">
      <c r="A20" s="48"/>
      <c r="B20" s="49" t="s">
        <v>126</v>
      </c>
      <c r="C20" s="50"/>
      <c r="D20" s="51"/>
      <c r="E20" s="50">
        <v>375000</v>
      </c>
      <c r="F20" s="52">
        <v>8</v>
      </c>
      <c r="G20" s="53">
        <v>375000</v>
      </c>
      <c r="H20" s="62">
        <v>8</v>
      </c>
    </row>
    <row r="21" spans="1:8" outlineLevel="2" x14ac:dyDescent="0.2">
      <c r="A21" s="48"/>
      <c r="B21" s="49" t="s">
        <v>127</v>
      </c>
      <c r="C21" s="50"/>
      <c r="D21" s="51"/>
      <c r="E21" s="50">
        <v>375000</v>
      </c>
      <c r="F21" s="52">
        <v>8</v>
      </c>
      <c r="G21" s="53">
        <v>375000</v>
      </c>
      <c r="H21" s="62">
        <v>8</v>
      </c>
    </row>
    <row r="22" spans="1:8" outlineLevel="2" x14ac:dyDescent="0.2">
      <c r="A22" s="48"/>
      <c r="B22" s="49" t="s">
        <v>128</v>
      </c>
      <c r="C22" s="50"/>
      <c r="D22" s="51"/>
      <c r="E22" s="50">
        <v>375000</v>
      </c>
      <c r="F22" s="52">
        <v>8</v>
      </c>
      <c r="G22" s="53">
        <v>375000</v>
      </c>
      <c r="H22" s="62">
        <v>8</v>
      </c>
    </row>
    <row r="23" spans="1:8" outlineLevel="2" x14ac:dyDescent="0.2">
      <c r="A23" s="48"/>
      <c r="B23" s="49" t="s">
        <v>129</v>
      </c>
      <c r="C23" s="50"/>
      <c r="D23" s="51"/>
      <c r="E23" s="50">
        <v>375000</v>
      </c>
      <c r="F23" s="52">
        <v>6</v>
      </c>
      <c r="G23" s="53">
        <v>375000</v>
      </c>
      <c r="H23" s="62">
        <v>6</v>
      </c>
    </row>
    <row r="24" spans="1:8" x14ac:dyDescent="0.2">
      <c r="A24" s="117" t="s">
        <v>133</v>
      </c>
      <c r="B24" s="117"/>
      <c r="C24" s="45">
        <v>21786231.489999998</v>
      </c>
      <c r="D24" s="47">
        <v>1410</v>
      </c>
      <c r="E24" s="45">
        <v>0</v>
      </c>
      <c r="F24" s="47">
        <v>0</v>
      </c>
      <c r="G24" s="45">
        <v>21786231.489999998</v>
      </c>
      <c r="H24" s="47">
        <v>1410</v>
      </c>
    </row>
    <row r="25" spans="1:8" x14ac:dyDescent="0.2">
      <c r="G25" s="43"/>
      <c r="H25" s="1"/>
    </row>
    <row r="26" spans="1:8" x14ac:dyDescent="0.2">
      <c r="G26" s="43"/>
      <c r="H26" s="1"/>
    </row>
    <row r="27" spans="1:8" x14ac:dyDescent="0.2">
      <c r="G27" s="43"/>
      <c r="H27" s="1"/>
    </row>
    <row r="28" spans="1:8" x14ac:dyDescent="0.2">
      <c r="G28" s="43"/>
      <c r="H28" s="1"/>
    </row>
    <row r="29" spans="1:8" x14ac:dyDescent="0.2">
      <c r="G29" s="43"/>
      <c r="H29" s="1"/>
    </row>
    <row r="30" spans="1:8" x14ac:dyDescent="0.2">
      <c r="G30" s="43"/>
      <c r="H30" s="1"/>
    </row>
    <row r="31" spans="1:8" x14ac:dyDescent="0.2">
      <c r="G31" s="43"/>
      <c r="H31" s="1"/>
    </row>
    <row r="32" spans="1:8" x14ac:dyDescent="0.2">
      <c r="G32" s="43"/>
      <c r="H32" s="1"/>
    </row>
  </sheetData>
  <mergeCells count="8">
    <mergeCell ref="A24:B24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view="pageBreakPreview" zoomScaleNormal="100" zoomScaleSheetLayoutView="100" workbookViewId="0">
      <selection activeCell="D28" sqref="D28"/>
    </sheetView>
  </sheetViews>
  <sheetFormatPr defaultRowHeight="11.25" x14ac:dyDescent="0.2"/>
  <cols>
    <col min="1" max="1" width="9.33203125" style="2"/>
    <col min="2" max="2" width="29.33203125" style="2" customWidth="1"/>
    <col min="3" max="3" width="13.5" style="2" customWidth="1"/>
    <col min="4" max="4" width="11.6640625" style="2" customWidth="1"/>
    <col min="5" max="5" width="14.5" style="2" customWidth="1"/>
    <col min="6" max="6" width="12.33203125" style="2" customWidth="1"/>
    <col min="7" max="7" width="16.6640625" style="2" customWidth="1"/>
    <col min="8" max="8" width="12.1640625" style="2" customWidth="1"/>
    <col min="9" max="16384" width="9.33203125" style="2"/>
  </cols>
  <sheetData>
    <row r="1" spans="1:8" s="24" customFormat="1" ht="45.75" customHeight="1" x14ac:dyDescent="0.25">
      <c r="F1" s="155" t="s">
        <v>323</v>
      </c>
      <c r="G1" s="155"/>
      <c r="H1" s="155"/>
    </row>
    <row r="2" spans="1:8" s="18" customFormat="1" ht="39.75" customHeight="1" x14ac:dyDescent="0.2">
      <c r="A2" s="156" t="s">
        <v>324</v>
      </c>
      <c r="B2" s="156"/>
      <c r="C2" s="156"/>
      <c r="D2" s="156"/>
      <c r="E2" s="156"/>
      <c r="F2" s="156"/>
      <c r="G2" s="156"/>
      <c r="H2" s="156"/>
    </row>
    <row r="3" spans="1:8" s="19" customFormat="1" ht="30.75" customHeight="1" x14ac:dyDescent="0.2">
      <c r="A3" s="120" t="s">
        <v>234</v>
      </c>
      <c r="B3" s="122" t="s">
        <v>1</v>
      </c>
      <c r="C3" s="157" t="s">
        <v>228</v>
      </c>
      <c r="D3" s="157"/>
      <c r="E3" s="157" t="s">
        <v>223</v>
      </c>
      <c r="F3" s="157"/>
      <c r="G3" s="157" t="s">
        <v>224</v>
      </c>
      <c r="H3" s="157"/>
    </row>
    <row r="4" spans="1:8" s="16" customFormat="1" ht="27" customHeight="1" x14ac:dyDescent="0.2">
      <c r="A4" s="121"/>
      <c r="B4" s="123"/>
      <c r="C4" s="26" t="s">
        <v>225</v>
      </c>
      <c r="D4" s="28" t="s">
        <v>244</v>
      </c>
      <c r="E4" s="26" t="s">
        <v>225</v>
      </c>
      <c r="F4" s="28" t="s">
        <v>244</v>
      </c>
      <c r="G4" s="26" t="s">
        <v>225</v>
      </c>
      <c r="H4" s="28" t="s">
        <v>244</v>
      </c>
    </row>
    <row r="5" spans="1:8" ht="15.75" customHeight="1" x14ac:dyDescent="0.2">
      <c r="A5" s="116" t="s">
        <v>154</v>
      </c>
      <c r="B5" s="116" t="s">
        <v>6</v>
      </c>
      <c r="C5" s="53">
        <v>258389</v>
      </c>
      <c r="D5" s="54">
        <v>100</v>
      </c>
      <c r="E5" s="53">
        <v>-51677.8</v>
      </c>
      <c r="F5" s="53">
        <v>-20</v>
      </c>
      <c r="G5" s="53">
        <v>206711.2</v>
      </c>
      <c r="H5" s="54">
        <v>80</v>
      </c>
    </row>
    <row r="6" spans="1:8" ht="27.75" customHeight="1" x14ac:dyDescent="0.2">
      <c r="A6" s="116" t="s">
        <v>137</v>
      </c>
      <c r="B6" s="116" t="s">
        <v>7</v>
      </c>
      <c r="C6" s="53">
        <v>258389</v>
      </c>
      <c r="D6" s="54">
        <v>100</v>
      </c>
      <c r="E6" s="53">
        <v>-206711.2</v>
      </c>
      <c r="F6" s="53">
        <v>-80</v>
      </c>
      <c r="G6" s="53">
        <v>51677.8</v>
      </c>
      <c r="H6" s="54">
        <v>20</v>
      </c>
    </row>
    <row r="7" spans="1:8" ht="20.25" customHeight="1" x14ac:dyDescent="0.2">
      <c r="A7" s="116">
        <v>560259</v>
      </c>
      <c r="B7" s="116" t="s">
        <v>4</v>
      </c>
      <c r="C7" s="53"/>
      <c r="D7" s="54"/>
      <c r="E7" s="53">
        <v>258389</v>
      </c>
      <c r="F7" s="53">
        <v>100</v>
      </c>
      <c r="G7" s="53">
        <v>258389</v>
      </c>
      <c r="H7" s="54">
        <v>100</v>
      </c>
    </row>
    <row r="8" spans="1:8" x14ac:dyDescent="0.2">
      <c r="A8" s="154" t="s">
        <v>133</v>
      </c>
      <c r="B8" s="154"/>
      <c r="C8" s="53">
        <v>516778</v>
      </c>
      <c r="D8" s="62">
        <v>200</v>
      </c>
      <c r="E8" s="53">
        <v>0</v>
      </c>
      <c r="F8" s="62">
        <v>0</v>
      </c>
      <c r="G8" s="53">
        <v>516778</v>
      </c>
      <c r="H8" s="62">
        <v>200</v>
      </c>
    </row>
  </sheetData>
  <mergeCells count="8">
    <mergeCell ref="A8:B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BreakPreview" zoomScale="120" zoomScaleNormal="100" zoomScaleSheetLayoutView="120" workbookViewId="0">
      <selection sqref="A1:XFD4"/>
    </sheetView>
  </sheetViews>
  <sheetFormatPr defaultColWidth="10.5" defaultRowHeight="11.25" x14ac:dyDescent="0.2"/>
  <cols>
    <col min="1" max="1" width="10.5" style="1" customWidth="1"/>
    <col min="2" max="2" width="33.33203125" style="1" customWidth="1"/>
    <col min="3" max="3" width="13.33203125" style="1" customWidth="1"/>
    <col min="4" max="4" width="11.83203125" style="1" customWidth="1"/>
    <col min="5" max="5" width="13.83203125" style="43" customWidth="1"/>
    <col min="6" max="6" width="11.6640625" style="1" customWidth="1"/>
    <col min="7" max="7" width="13.83203125" style="43" customWidth="1"/>
    <col min="8" max="8" width="12" style="1" customWidth="1"/>
    <col min="9" max="16384" width="10.5" style="2"/>
  </cols>
  <sheetData>
    <row r="1" spans="1:8" s="24" customFormat="1" ht="45.75" customHeight="1" x14ac:dyDescent="0.25">
      <c r="F1" s="155" t="s">
        <v>252</v>
      </c>
      <c r="G1" s="155"/>
      <c r="H1" s="155"/>
    </row>
    <row r="2" spans="1:8" s="18" customFormat="1" ht="32.25" customHeight="1" x14ac:dyDescent="0.2">
      <c r="A2" s="156" t="s">
        <v>251</v>
      </c>
      <c r="B2" s="156"/>
      <c r="C2" s="156"/>
      <c r="D2" s="156"/>
      <c r="E2" s="156"/>
      <c r="F2" s="156"/>
      <c r="G2" s="156"/>
      <c r="H2" s="156"/>
    </row>
    <row r="3" spans="1:8" s="19" customFormat="1" ht="30.75" customHeight="1" x14ac:dyDescent="0.2">
      <c r="A3" s="120" t="s">
        <v>234</v>
      </c>
      <c r="B3" s="122" t="s">
        <v>1</v>
      </c>
      <c r="C3" s="157" t="s">
        <v>228</v>
      </c>
      <c r="D3" s="157"/>
      <c r="E3" s="157" t="s">
        <v>223</v>
      </c>
      <c r="F3" s="157"/>
      <c r="G3" s="157" t="s">
        <v>224</v>
      </c>
      <c r="H3" s="157"/>
    </row>
    <row r="4" spans="1:8" s="16" customFormat="1" ht="27" customHeight="1" x14ac:dyDescent="0.2">
      <c r="A4" s="121"/>
      <c r="B4" s="123"/>
      <c r="C4" s="26" t="s">
        <v>225</v>
      </c>
      <c r="D4" s="28" t="s">
        <v>244</v>
      </c>
      <c r="E4" s="26" t="s">
        <v>225</v>
      </c>
      <c r="F4" s="28" t="s">
        <v>244</v>
      </c>
      <c r="G4" s="26" t="s">
        <v>225</v>
      </c>
      <c r="H4" s="28" t="s">
        <v>244</v>
      </c>
    </row>
    <row r="5" spans="1:8" x14ac:dyDescent="0.2">
      <c r="A5" s="61" t="s">
        <v>116</v>
      </c>
      <c r="B5" s="61" t="s">
        <v>117</v>
      </c>
      <c r="C5" s="53">
        <v>5512763.4000000004</v>
      </c>
      <c r="D5" s="62">
        <v>2200</v>
      </c>
      <c r="E5" s="53">
        <v>0</v>
      </c>
      <c r="F5" s="62">
        <v>1180</v>
      </c>
      <c r="G5" s="53">
        <v>5512763.4000000004</v>
      </c>
      <c r="H5" s="62">
        <v>3380</v>
      </c>
    </row>
    <row r="6" spans="1:8" x14ac:dyDescent="0.2">
      <c r="A6" s="61" t="s">
        <v>130</v>
      </c>
      <c r="B6" s="61" t="s">
        <v>3</v>
      </c>
      <c r="C6" s="53">
        <v>16929905.59</v>
      </c>
      <c r="D6" s="62">
        <v>8025</v>
      </c>
      <c r="E6" s="53">
        <v>0</v>
      </c>
      <c r="F6" s="62">
        <v>-2356</v>
      </c>
      <c r="G6" s="53">
        <v>16929905.59</v>
      </c>
      <c r="H6" s="62">
        <v>5669</v>
      </c>
    </row>
    <row r="7" spans="1:8" x14ac:dyDescent="0.2">
      <c r="A7" s="61" t="s">
        <v>147</v>
      </c>
      <c r="B7" s="61" t="s">
        <v>4</v>
      </c>
      <c r="C7" s="53">
        <v>1513944.54</v>
      </c>
      <c r="D7" s="54">
        <v>745</v>
      </c>
      <c r="E7" s="53">
        <v>0</v>
      </c>
      <c r="F7" s="62">
        <v>225</v>
      </c>
      <c r="G7" s="53">
        <v>1513944.54</v>
      </c>
      <c r="H7" s="62">
        <v>970</v>
      </c>
    </row>
    <row r="8" spans="1:8" x14ac:dyDescent="0.2">
      <c r="A8" s="61" t="s">
        <v>148</v>
      </c>
      <c r="B8" s="61" t="s">
        <v>149</v>
      </c>
      <c r="C8" s="53">
        <v>35120297.149999999</v>
      </c>
      <c r="D8" s="62">
        <v>13100</v>
      </c>
      <c r="E8" s="53">
        <v>10081436.01</v>
      </c>
      <c r="F8" s="62">
        <v>2129</v>
      </c>
      <c r="G8" s="53">
        <v>45201733.159999996</v>
      </c>
      <c r="H8" s="62">
        <v>15229</v>
      </c>
    </row>
    <row r="9" spans="1:8" x14ac:dyDescent="0.2">
      <c r="A9" s="61" t="s">
        <v>134</v>
      </c>
      <c r="B9" s="61" t="s">
        <v>135</v>
      </c>
      <c r="C9" s="53">
        <v>9523496.2300000004</v>
      </c>
      <c r="D9" s="62">
        <v>4650</v>
      </c>
      <c r="E9" s="53">
        <v>-1025942.71</v>
      </c>
      <c r="F9" s="62">
        <v>23</v>
      </c>
      <c r="G9" s="53">
        <v>8497553.5199999996</v>
      </c>
      <c r="H9" s="62">
        <v>4673</v>
      </c>
    </row>
    <row r="10" spans="1:8" x14ac:dyDescent="0.2">
      <c r="A10" s="61" t="s">
        <v>150</v>
      </c>
      <c r="B10" s="61" t="s">
        <v>151</v>
      </c>
      <c r="C10" s="53">
        <v>76162.880000000005</v>
      </c>
      <c r="D10" s="54">
        <v>50</v>
      </c>
      <c r="E10" s="53">
        <v>27138.13</v>
      </c>
      <c r="F10" s="62">
        <v>19</v>
      </c>
      <c r="G10" s="53">
        <v>103301.01</v>
      </c>
      <c r="H10" s="62">
        <v>69</v>
      </c>
    </row>
    <row r="11" spans="1:8" x14ac:dyDescent="0.2">
      <c r="A11" s="61" t="s">
        <v>152</v>
      </c>
      <c r="B11" s="61" t="s">
        <v>153</v>
      </c>
      <c r="C11" s="53">
        <v>3059243.49</v>
      </c>
      <c r="D11" s="62">
        <v>2000</v>
      </c>
      <c r="E11" s="53">
        <v>0</v>
      </c>
      <c r="F11" s="62">
        <v>-335</v>
      </c>
      <c r="G11" s="53">
        <v>3059243.49</v>
      </c>
      <c r="H11" s="62">
        <v>1665</v>
      </c>
    </row>
    <row r="12" spans="1:8" x14ac:dyDescent="0.2">
      <c r="A12" s="61" t="s">
        <v>154</v>
      </c>
      <c r="B12" s="61" t="s">
        <v>6</v>
      </c>
      <c r="C12" s="53">
        <v>6635432.6100000003</v>
      </c>
      <c r="D12" s="62">
        <v>4000</v>
      </c>
      <c r="E12" s="53">
        <v>2900000</v>
      </c>
      <c r="F12" s="62">
        <v>1616</v>
      </c>
      <c r="G12" s="53">
        <v>9535432.6099999994</v>
      </c>
      <c r="H12" s="62">
        <v>5616</v>
      </c>
    </row>
    <row r="13" spans="1:8" ht="22.5" x14ac:dyDescent="0.2">
      <c r="A13" s="61" t="s">
        <v>137</v>
      </c>
      <c r="B13" s="61" t="s">
        <v>7</v>
      </c>
      <c r="C13" s="53">
        <v>19141494.52</v>
      </c>
      <c r="D13" s="62">
        <v>8995</v>
      </c>
      <c r="E13" s="53">
        <v>677751.82</v>
      </c>
      <c r="F13" s="62">
        <v>-1593</v>
      </c>
      <c r="G13" s="53">
        <v>19819246.34</v>
      </c>
      <c r="H13" s="62">
        <v>7402</v>
      </c>
    </row>
    <row r="14" spans="1:8" x14ac:dyDescent="0.2">
      <c r="A14" s="61" t="s">
        <v>155</v>
      </c>
      <c r="B14" s="61" t="s">
        <v>9</v>
      </c>
      <c r="C14" s="53">
        <v>7959133.1299999999</v>
      </c>
      <c r="D14" s="62">
        <v>5420</v>
      </c>
      <c r="E14" s="53">
        <v>64277.27</v>
      </c>
      <c r="F14" s="62">
        <v>29</v>
      </c>
      <c r="G14" s="53">
        <v>8023410.4000000004</v>
      </c>
      <c r="H14" s="62">
        <v>5449</v>
      </c>
    </row>
    <row r="15" spans="1:8" x14ac:dyDescent="0.2">
      <c r="A15" s="61" t="s">
        <v>156</v>
      </c>
      <c r="B15" s="61" t="s">
        <v>11</v>
      </c>
      <c r="C15" s="53">
        <v>7154145.8399999999</v>
      </c>
      <c r="D15" s="62">
        <v>5000</v>
      </c>
      <c r="E15" s="53">
        <v>0</v>
      </c>
      <c r="F15" s="62">
        <v>-154</v>
      </c>
      <c r="G15" s="53">
        <v>7154145.8399999999</v>
      </c>
      <c r="H15" s="62">
        <v>4846</v>
      </c>
    </row>
    <row r="16" spans="1:8" x14ac:dyDescent="0.2">
      <c r="A16" s="61" t="s">
        <v>157</v>
      </c>
      <c r="B16" s="61" t="s">
        <v>12</v>
      </c>
      <c r="C16" s="53">
        <v>365215.4</v>
      </c>
      <c r="D16" s="54">
        <v>250</v>
      </c>
      <c r="E16" s="53">
        <v>4869.2700000000004</v>
      </c>
      <c r="F16" s="62">
        <v>3</v>
      </c>
      <c r="G16" s="53">
        <v>370084.67</v>
      </c>
      <c r="H16" s="62">
        <v>253</v>
      </c>
    </row>
    <row r="17" spans="1:8" x14ac:dyDescent="0.2">
      <c r="A17" s="61" t="s">
        <v>158</v>
      </c>
      <c r="B17" s="61" t="s">
        <v>13</v>
      </c>
      <c r="C17" s="53">
        <v>1469033.79</v>
      </c>
      <c r="D17" s="62">
        <v>1000</v>
      </c>
      <c r="E17" s="53">
        <v>175511.85</v>
      </c>
      <c r="F17" s="62">
        <v>114</v>
      </c>
      <c r="G17" s="53">
        <v>1644545.64</v>
      </c>
      <c r="H17" s="62">
        <v>1114</v>
      </c>
    </row>
    <row r="18" spans="1:8" ht="22.5" x14ac:dyDescent="0.2">
      <c r="A18" s="61" t="s">
        <v>159</v>
      </c>
      <c r="B18" s="61" t="s">
        <v>14</v>
      </c>
      <c r="C18" s="53">
        <v>13578523.35</v>
      </c>
      <c r="D18" s="62">
        <v>8000</v>
      </c>
      <c r="E18" s="53">
        <v>1105166.8700000001</v>
      </c>
      <c r="F18" s="62">
        <v>32</v>
      </c>
      <c r="G18" s="53">
        <v>14683690.220000001</v>
      </c>
      <c r="H18" s="62">
        <v>8032</v>
      </c>
    </row>
    <row r="19" spans="1:8" x14ac:dyDescent="0.2">
      <c r="A19" s="61" t="s">
        <v>160</v>
      </c>
      <c r="B19" s="61" t="s">
        <v>15</v>
      </c>
      <c r="C19" s="53">
        <v>5987387.2300000004</v>
      </c>
      <c r="D19" s="62">
        <v>4000</v>
      </c>
      <c r="E19" s="53">
        <v>618403.99</v>
      </c>
      <c r="F19" s="62">
        <v>210</v>
      </c>
      <c r="G19" s="53">
        <v>6605791.2199999997</v>
      </c>
      <c r="H19" s="62">
        <v>4210</v>
      </c>
    </row>
    <row r="20" spans="1:8" x14ac:dyDescent="0.2">
      <c r="A20" s="61" t="s">
        <v>144</v>
      </c>
      <c r="B20" s="61" t="s">
        <v>16</v>
      </c>
      <c r="C20" s="53">
        <v>3857194.09</v>
      </c>
      <c r="D20" s="62">
        <v>2501</v>
      </c>
      <c r="E20" s="53">
        <v>1187884.27</v>
      </c>
      <c r="F20" s="62">
        <v>375</v>
      </c>
      <c r="G20" s="53">
        <v>5045078.3600000003</v>
      </c>
      <c r="H20" s="62">
        <v>2876</v>
      </c>
    </row>
    <row r="21" spans="1:8" x14ac:dyDescent="0.2">
      <c r="A21" s="61" t="s">
        <v>161</v>
      </c>
      <c r="B21" s="61" t="s">
        <v>17</v>
      </c>
      <c r="C21" s="53">
        <v>1677376.25</v>
      </c>
      <c r="D21" s="62">
        <v>1000</v>
      </c>
      <c r="E21" s="53">
        <v>0</v>
      </c>
      <c r="F21" s="62">
        <v>127</v>
      </c>
      <c r="G21" s="53">
        <v>1677376.25</v>
      </c>
      <c r="H21" s="62">
        <v>1127</v>
      </c>
    </row>
    <row r="22" spans="1:8" x14ac:dyDescent="0.2">
      <c r="A22" s="61" t="s">
        <v>162</v>
      </c>
      <c r="B22" s="61" t="s">
        <v>18</v>
      </c>
      <c r="C22" s="53">
        <v>584344.64</v>
      </c>
      <c r="D22" s="54">
        <v>400</v>
      </c>
      <c r="E22" s="53">
        <v>117118.08</v>
      </c>
      <c r="F22" s="62">
        <v>86</v>
      </c>
      <c r="G22" s="53">
        <v>701462.72</v>
      </c>
      <c r="H22" s="62">
        <v>486</v>
      </c>
    </row>
    <row r="23" spans="1:8" x14ac:dyDescent="0.2">
      <c r="A23" s="61" t="s">
        <v>163</v>
      </c>
      <c r="B23" s="61" t="s">
        <v>19</v>
      </c>
      <c r="C23" s="53">
        <v>1168689.28</v>
      </c>
      <c r="D23" s="54">
        <v>800</v>
      </c>
      <c r="E23" s="53">
        <v>24346.81</v>
      </c>
      <c r="F23" s="62">
        <v>17</v>
      </c>
      <c r="G23" s="53">
        <v>1193036.0900000001</v>
      </c>
      <c r="H23" s="62">
        <v>817</v>
      </c>
    </row>
    <row r="24" spans="1:8" x14ac:dyDescent="0.2">
      <c r="A24" s="61" t="s">
        <v>164</v>
      </c>
      <c r="B24" s="61" t="s">
        <v>21</v>
      </c>
      <c r="C24" s="53">
        <v>3625286.7</v>
      </c>
      <c r="D24" s="62">
        <v>2000</v>
      </c>
      <c r="E24" s="53">
        <v>0</v>
      </c>
      <c r="F24" s="62">
        <v>454</v>
      </c>
      <c r="G24" s="53">
        <v>3625286.7</v>
      </c>
      <c r="H24" s="62">
        <v>2454</v>
      </c>
    </row>
    <row r="25" spans="1:8" x14ac:dyDescent="0.2">
      <c r="A25" s="61" t="s">
        <v>165</v>
      </c>
      <c r="B25" s="61" t="s">
        <v>22</v>
      </c>
      <c r="C25" s="53">
        <v>1180380.3</v>
      </c>
      <c r="D25" s="54">
        <v>800</v>
      </c>
      <c r="E25" s="53">
        <v>241272.71</v>
      </c>
      <c r="F25" s="62">
        <v>165</v>
      </c>
      <c r="G25" s="53">
        <v>1421653.01</v>
      </c>
      <c r="H25" s="62">
        <v>965</v>
      </c>
    </row>
    <row r="26" spans="1:8" x14ac:dyDescent="0.2">
      <c r="A26" s="61" t="s">
        <v>166</v>
      </c>
      <c r="B26" s="61" t="s">
        <v>23</v>
      </c>
      <c r="C26" s="53">
        <v>1033304.79</v>
      </c>
      <c r="D26" s="54">
        <v>700</v>
      </c>
      <c r="E26" s="53">
        <v>83523.839999999997</v>
      </c>
      <c r="F26" s="62">
        <v>53</v>
      </c>
      <c r="G26" s="53">
        <v>1116828.6299999999</v>
      </c>
      <c r="H26" s="62">
        <v>753</v>
      </c>
    </row>
    <row r="27" spans="1:8" x14ac:dyDescent="0.2">
      <c r="A27" s="61" t="s">
        <v>167</v>
      </c>
      <c r="B27" s="61" t="s">
        <v>24</v>
      </c>
      <c r="C27" s="53">
        <v>4229799.6100000003</v>
      </c>
      <c r="D27" s="62">
        <v>2900</v>
      </c>
      <c r="E27" s="53">
        <v>1118441.83</v>
      </c>
      <c r="F27" s="62">
        <v>757</v>
      </c>
      <c r="G27" s="53">
        <v>5348241.4400000004</v>
      </c>
      <c r="H27" s="62">
        <v>3657</v>
      </c>
    </row>
    <row r="28" spans="1:8" x14ac:dyDescent="0.2">
      <c r="A28" s="61" t="s">
        <v>168</v>
      </c>
      <c r="B28" s="61" t="s">
        <v>25</v>
      </c>
      <c r="C28" s="53">
        <v>3427688.77</v>
      </c>
      <c r="D28" s="62">
        <v>2000</v>
      </c>
      <c r="E28" s="53">
        <v>1048384.54</v>
      </c>
      <c r="F28" s="62">
        <v>821</v>
      </c>
      <c r="G28" s="53">
        <v>4476073.3099999996</v>
      </c>
      <c r="H28" s="62">
        <v>2821</v>
      </c>
    </row>
    <row r="29" spans="1:8" x14ac:dyDescent="0.2">
      <c r="A29" s="61" t="s">
        <v>169</v>
      </c>
      <c r="B29" s="61" t="s">
        <v>26</v>
      </c>
      <c r="C29" s="53">
        <v>632409.37</v>
      </c>
      <c r="D29" s="54">
        <v>350</v>
      </c>
      <c r="E29" s="53">
        <v>0</v>
      </c>
      <c r="F29" s="62">
        <v>73</v>
      </c>
      <c r="G29" s="53">
        <v>632409.37</v>
      </c>
      <c r="H29" s="62">
        <v>423</v>
      </c>
    </row>
    <row r="30" spans="1:8" x14ac:dyDescent="0.2">
      <c r="A30" s="61" t="s">
        <v>170</v>
      </c>
      <c r="B30" s="61" t="s">
        <v>27</v>
      </c>
      <c r="C30" s="53">
        <v>2037817</v>
      </c>
      <c r="D30" s="62">
        <v>1000</v>
      </c>
      <c r="E30" s="53">
        <v>21103.48</v>
      </c>
      <c r="F30" s="62">
        <v>401</v>
      </c>
      <c r="G30" s="53">
        <v>2058920.48</v>
      </c>
      <c r="H30" s="62">
        <v>1401</v>
      </c>
    </row>
    <row r="31" spans="1:8" x14ac:dyDescent="0.2">
      <c r="A31" s="61" t="s">
        <v>171</v>
      </c>
      <c r="B31" s="61" t="s">
        <v>28</v>
      </c>
      <c r="C31" s="53">
        <v>3187889.05</v>
      </c>
      <c r="D31" s="62">
        <v>1420</v>
      </c>
      <c r="E31" s="53">
        <v>652816.49</v>
      </c>
      <c r="F31" s="62">
        <v>173</v>
      </c>
      <c r="G31" s="53">
        <v>3840705.54</v>
      </c>
      <c r="H31" s="62">
        <v>1593</v>
      </c>
    </row>
    <row r="32" spans="1:8" x14ac:dyDescent="0.2">
      <c r="A32" s="61" t="s">
        <v>136</v>
      </c>
      <c r="B32" s="61" t="s">
        <v>29</v>
      </c>
      <c r="C32" s="53">
        <v>5150890.55</v>
      </c>
      <c r="D32" s="62">
        <v>3000</v>
      </c>
      <c r="E32" s="53">
        <v>239371.03</v>
      </c>
      <c r="F32" s="62">
        <v>55</v>
      </c>
      <c r="G32" s="53">
        <v>5390261.5800000001</v>
      </c>
      <c r="H32" s="62">
        <v>3055</v>
      </c>
    </row>
    <row r="33" spans="1:8" x14ac:dyDescent="0.2">
      <c r="A33" s="61" t="s">
        <v>172</v>
      </c>
      <c r="B33" s="61" t="s">
        <v>30</v>
      </c>
      <c r="C33" s="53">
        <v>179164.77</v>
      </c>
      <c r="D33" s="54">
        <v>115</v>
      </c>
      <c r="E33" s="53">
        <v>47547.12</v>
      </c>
      <c r="F33" s="62">
        <v>33</v>
      </c>
      <c r="G33" s="53">
        <v>226711.89</v>
      </c>
      <c r="H33" s="62">
        <v>148</v>
      </c>
    </row>
    <row r="34" spans="1:8" x14ac:dyDescent="0.2">
      <c r="A34" s="61" t="s">
        <v>173</v>
      </c>
      <c r="B34" s="61" t="s">
        <v>31</v>
      </c>
      <c r="C34" s="53">
        <v>3170695.94</v>
      </c>
      <c r="D34" s="62">
        <v>2000</v>
      </c>
      <c r="E34" s="53">
        <v>0</v>
      </c>
      <c r="F34" s="62">
        <v>-109</v>
      </c>
      <c r="G34" s="53">
        <v>3170695.94</v>
      </c>
      <c r="H34" s="62">
        <v>1891</v>
      </c>
    </row>
    <row r="35" spans="1:8" x14ac:dyDescent="0.2">
      <c r="A35" s="61" t="s">
        <v>174</v>
      </c>
      <c r="B35" s="61" t="s">
        <v>32</v>
      </c>
      <c r="C35" s="53">
        <v>1405094.86</v>
      </c>
      <c r="D35" s="54">
        <v>825</v>
      </c>
      <c r="E35" s="53">
        <v>0</v>
      </c>
      <c r="F35" s="62">
        <v>116</v>
      </c>
      <c r="G35" s="53">
        <v>1405094.86</v>
      </c>
      <c r="H35" s="62">
        <v>941</v>
      </c>
    </row>
    <row r="36" spans="1:8" x14ac:dyDescent="0.2">
      <c r="A36" s="61" t="s">
        <v>175</v>
      </c>
      <c r="B36" s="61" t="s">
        <v>33</v>
      </c>
      <c r="C36" s="53">
        <v>2425499.83</v>
      </c>
      <c r="D36" s="62">
        <v>1700</v>
      </c>
      <c r="E36" s="53">
        <v>0</v>
      </c>
      <c r="F36" s="62">
        <v>-49</v>
      </c>
      <c r="G36" s="53">
        <v>2425499.83</v>
      </c>
      <c r="H36" s="62">
        <v>1651</v>
      </c>
    </row>
    <row r="37" spans="1:8" x14ac:dyDescent="0.2">
      <c r="A37" s="61" t="s">
        <v>176</v>
      </c>
      <c r="B37" s="61" t="s">
        <v>34</v>
      </c>
      <c r="C37" s="53">
        <v>1131614.3500000001</v>
      </c>
      <c r="D37" s="54">
        <v>700</v>
      </c>
      <c r="E37" s="53">
        <v>0</v>
      </c>
      <c r="F37" s="62">
        <v>61</v>
      </c>
      <c r="G37" s="53">
        <v>1131614.3500000001</v>
      </c>
      <c r="H37" s="62">
        <v>761</v>
      </c>
    </row>
    <row r="38" spans="1:8" x14ac:dyDescent="0.2">
      <c r="A38" s="61" t="s">
        <v>177</v>
      </c>
      <c r="B38" s="61" t="s">
        <v>35</v>
      </c>
      <c r="C38" s="53">
        <v>4488728.16</v>
      </c>
      <c r="D38" s="62">
        <v>2725</v>
      </c>
      <c r="E38" s="53">
        <v>64510.65</v>
      </c>
      <c r="F38" s="62">
        <v>331</v>
      </c>
      <c r="G38" s="53">
        <v>4553238.8099999996</v>
      </c>
      <c r="H38" s="62">
        <v>3056</v>
      </c>
    </row>
    <row r="39" spans="1:8" x14ac:dyDescent="0.2">
      <c r="A39" s="61" t="s">
        <v>178</v>
      </c>
      <c r="B39" s="61" t="s">
        <v>36</v>
      </c>
      <c r="C39" s="53">
        <v>5081290.58</v>
      </c>
      <c r="D39" s="62">
        <v>3000</v>
      </c>
      <c r="E39" s="53">
        <v>397052.79</v>
      </c>
      <c r="F39" s="62">
        <v>273</v>
      </c>
      <c r="G39" s="53">
        <v>5478343.3700000001</v>
      </c>
      <c r="H39" s="62">
        <v>3273</v>
      </c>
    </row>
    <row r="40" spans="1:8" x14ac:dyDescent="0.2">
      <c r="A40" s="61" t="s">
        <v>179</v>
      </c>
      <c r="B40" s="61" t="s">
        <v>37</v>
      </c>
      <c r="C40" s="53">
        <v>2030949.83</v>
      </c>
      <c r="D40" s="62">
        <v>1200</v>
      </c>
      <c r="E40" s="53">
        <v>205873.82</v>
      </c>
      <c r="F40" s="62">
        <v>154</v>
      </c>
      <c r="G40" s="53">
        <v>2236823.65</v>
      </c>
      <c r="H40" s="62">
        <v>1354</v>
      </c>
    </row>
    <row r="41" spans="1:8" x14ac:dyDescent="0.2">
      <c r="A41" s="61" t="s">
        <v>180</v>
      </c>
      <c r="B41" s="61" t="s">
        <v>38</v>
      </c>
      <c r="C41" s="53">
        <v>1780631.79</v>
      </c>
      <c r="D41" s="54">
        <v>850</v>
      </c>
      <c r="E41" s="53">
        <v>0</v>
      </c>
      <c r="F41" s="62">
        <v>40</v>
      </c>
      <c r="G41" s="53">
        <v>1780631.79</v>
      </c>
      <c r="H41" s="62">
        <v>890</v>
      </c>
    </row>
    <row r="42" spans="1:8" x14ac:dyDescent="0.2">
      <c r="A42" s="61" t="s">
        <v>181</v>
      </c>
      <c r="B42" s="61" t="s">
        <v>39</v>
      </c>
      <c r="C42" s="53">
        <v>1585209.52</v>
      </c>
      <c r="D42" s="54">
        <v>900</v>
      </c>
      <c r="E42" s="53">
        <v>0</v>
      </c>
      <c r="F42" s="62">
        <v>21</v>
      </c>
      <c r="G42" s="53">
        <v>1585209.52</v>
      </c>
      <c r="H42" s="62">
        <v>921</v>
      </c>
    </row>
    <row r="43" spans="1:8" x14ac:dyDescent="0.2">
      <c r="A43" s="61" t="s">
        <v>182</v>
      </c>
      <c r="B43" s="61" t="s">
        <v>40</v>
      </c>
      <c r="C43" s="53">
        <v>1913573.15</v>
      </c>
      <c r="D43" s="62">
        <v>1000</v>
      </c>
      <c r="E43" s="53">
        <v>381295.52</v>
      </c>
      <c r="F43" s="62">
        <v>325</v>
      </c>
      <c r="G43" s="53">
        <v>2294868.67</v>
      </c>
      <c r="H43" s="62">
        <v>1325</v>
      </c>
    </row>
    <row r="44" spans="1:8" ht="22.5" x14ac:dyDescent="0.2">
      <c r="A44" s="61" t="s">
        <v>183</v>
      </c>
      <c r="B44" s="61" t="s">
        <v>41</v>
      </c>
      <c r="C44" s="53">
        <v>868702.08</v>
      </c>
      <c r="D44" s="54">
        <v>300</v>
      </c>
      <c r="E44" s="53">
        <v>0</v>
      </c>
      <c r="F44" s="62">
        <v>-19</v>
      </c>
      <c r="G44" s="53">
        <v>868702.08</v>
      </c>
      <c r="H44" s="62">
        <v>281</v>
      </c>
    </row>
    <row r="45" spans="1:8" ht="22.5" x14ac:dyDescent="0.2">
      <c r="A45" s="61" t="s">
        <v>184</v>
      </c>
      <c r="B45" s="61" t="s">
        <v>42</v>
      </c>
      <c r="C45" s="53">
        <v>5856160.1200000001</v>
      </c>
      <c r="D45" s="62">
        <v>3500</v>
      </c>
      <c r="E45" s="53">
        <v>111510.15</v>
      </c>
      <c r="F45" s="62">
        <v>-311</v>
      </c>
      <c r="G45" s="53">
        <v>5967670.2699999996</v>
      </c>
      <c r="H45" s="62">
        <v>3189</v>
      </c>
    </row>
    <row r="46" spans="1:8" x14ac:dyDescent="0.2">
      <c r="A46" s="61" t="s">
        <v>138</v>
      </c>
      <c r="B46" s="61" t="s">
        <v>139</v>
      </c>
      <c r="C46" s="53">
        <v>1330072.42</v>
      </c>
      <c r="D46" s="54">
        <v>500</v>
      </c>
      <c r="E46" s="53">
        <v>0</v>
      </c>
      <c r="F46" s="62">
        <v>-102</v>
      </c>
      <c r="G46" s="53">
        <v>1330072.42</v>
      </c>
      <c r="H46" s="62">
        <v>398</v>
      </c>
    </row>
    <row r="47" spans="1:8" x14ac:dyDescent="0.2">
      <c r="A47" s="61" t="s">
        <v>140</v>
      </c>
      <c r="B47" s="61" t="s">
        <v>141</v>
      </c>
      <c r="C47" s="53">
        <v>736642.73</v>
      </c>
      <c r="D47" s="54">
        <v>450</v>
      </c>
      <c r="E47" s="53">
        <v>99871.07</v>
      </c>
      <c r="F47" s="62">
        <v>-40</v>
      </c>
      <c r="G47" s="53">
        <v>836513.8</v>
      </c>
      <c r="H47" s="62">
        <v>410</v>
      </c>
    </row>
    <row r="48" spans="1:8" ht="22.5" x14ac:dyDescent="0.2">
      <c r="A48" s="61" t="s">
        <v>185</v>
      </c>
      <c r="B48" s="61" t="s">
        <v>45</v>
      </c>
      <c r="C48" s="53">
        <v>90959.49</v>
      </c>
      <c r="D48" s="54">
        <v>60</v>
      </c>
      <c r="E48" s="53">
        <v>33241.519999999997</v>
      </c>
      <c r="F48" s="62">
        <v>22</v>
      </c>
      <c r="G48" s="53">
        <v>124201.01</v>
      </c>
      <c r="H48" s="62">
        <v>82</v>
      </c>
    </row>
    <row r="49" spans="1:8" x14ac:dyDescent="0.2">
      <c r="A49" s="61" t="s">
        <v>186</v>
      </c>
      <c r="B49" s="61" t="s">
        <v>47</v>
      </c>
      <c r="C49" s="53">
        <v>7131805.6600000001</v>
      </c>
      <c r="D49" s="62">
        <v>3500</v>
      </c>
      <c r="E49" s="53">
        <v>1376275.43</v>
      </c>
      <c r="F49" s="62">
        <v>271</v>
      </c>
      <c r="G49" s="53">
        <v>8508081.0899999999</v>
      </c>
      <c r="H49" s="62">
        <v>3771</v>
      </c>
    </row>
    <row r="50" spans="1:8" x14ac:dyDescent="0.2">
      <c r="A50" s="154" t="s">
        <v>133</v>
      </c>
      <c r="B50" s="154"/>
      <c r="C50" s="53">
        <v>207026044.83000001</v>
      </c>
      <c r="D50" s="62">
        <v>109631</v>
      </c>
      <c r="E50" s="53">
        <v>22080053.649999999</v>
      </c>
      <c r="F50" s="62">
        <v>5716</v>
      </c>
      <c r="G50" s="53">
        <v>229106098.47999999</v>
      </c>
      <c r="H50" s="62">
        <v>115347</v>
      </c>
    </row>
    <row r="51" spans="1:8" x14ac:dyDescent="0.2">
      <c r="A51" s="69"/>
      <c r="B51" s="69"/>
      <c r="C51" s="69"/>
      <c r="D51" s="69"/>
      <c r="E51" s="68"/>
      <c r="F51" s="69"/>
      <c r="G51" s="68"/>
      <c r="H51" s="69"/>
    </row>
    <row r="52" spans="1:8" x14ac:dyDescent="0.2">
      <c r="A52" s="69"/>
      <c r="B52" s="69"/>
      <c r="C52" s="69"/>
      <c r="D52" s="69"/>
      <c r="E52" s="68"/>
      <c r="F52" s="69"/>
      <c r="G52" s="68"/>
      <c r="H52" s="69"/>
    </row>
  </sheetData>
  <mergeCells count="8">
    <mergeCell ref="A50:B5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</vt:i4>
      </vt:variant>
    </vt:vector>
  </HeadingPairs>
  <TitlesOfParts>
    <vt:vector size="24" baseType="lpstr">
      <vt:lpstr>прил 8 СМП конс. эвак</vt:lpstr>
      <vt:lpstr>прил 7 ВМП</vt:lpstr>
      <vt:lpstr>прил 6.3 КС ОНК</vt:lpstr>
      <vt:lpstr>прил 6.2 КС БСК БА</vt:lpstr>
      <vt:lpstr>прил 6.1 КС</vt:lpstr>
      <vt:lpstr>прил 5.2 ДС ЭКО</vt:lpstr>
      <vt:lpstr>прил 5.1 ДС СХ и ДС</vt:lpstr>
      <vt:lpstr>прил 4.5 ДИ ОНК</vt:lpstr>
      <vt:lpstr>прил 4.4 ДИ ЭНД</vt:lpstr>
      <vt:lpstr>прил 4.3 ДИ УЗИ ССС</vt:lpstr>
      <vt:lpstr>прил 4.2 ДИ МРТ</vt:lpstr>
      <vt:lpstr>прил 4.1 ДИ КТ</vt:lpstr>
      <vt:lpstr>прил 3.6 ДИСП. ВРВ</vt:lpstr>
      <vt:lpstr>прил 3.5 АПП обращения</vt:lpstr>
      <vt:lpstr>прил 3.4 АПП ЗПТ</vt:lpstr>
      <vt:lpstr>прил 3.3 АПП ДН СД</vt:lpstr>
      <vt:lpstr>прил 3.2 АПП ДН ОНК</vt:lpstr>
      <vt:lpstr>прил 3.1 АПП ДН БСК</vt:lpstr>
      <vt:lpstr>прил 2 ФАПы</vt:lpstr>
      <vt:lpstr>прил 1.3 АПП гин</vt:lpstr>
      <vt:lpstr>прил 1.2 АПП стом</vt:lpstr>
      <vt:lpstr>прил 1.1 АПП тер</vt:lpstr>
      <vt:lpstr>'прил 6.1 КС'!Область_печати</vt:lpstr>
      <vt:lpstr>'прил 6.3 КС ОНК'!Область_печати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2025-10-03T06:57:41Z</cp:lastPrinted>
  <dcterms:modified xsi:type="dcterms:W3CDTF">2025-11-26T10:01:05Z</dcterms:modified>
</cp:coreProperties>
</file>